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30" tabRatio="795" activeTab="0"/>
  </bookViews>
  <sheets>
    <sheet name="自動計算あり" sheetId="1" r:id="rId1"/>
    <sheet name="記入例" sheetId="2" r:id="rId2"/>
    <sheet name="自動計算なし" sheetId="3" r:id="rId3"/>
  </sheets>
  <definedNames>
    <definedName name="_xlnm.Print_Area" localSheetId="1">'記入例'!$A$1:$Z$20</definedName>
    <definedName name="_xlnm.Print_Area" localSheetId="0">'自動計算あり'!$A$1:$Z$20</definedName>
    <definedName name="_xlnm.Print_Area" localSheetId="2">'自動計算なし'!$A$1:$Z$20</definedName>
  </definedNames>
  <calcPr fullCalcOnLoad="1"/>
</workbook>
</file>

<file path=xl/sharedStrings.xml><?xml version="1.0" encoding="utf-8"?>
<sst xmlns="http://schemas.openxmlformats.org/spreadsheetml/2006/main" count="110" uniqueCount="36">
  <si>
    <t>サービス
提供年月</t>
  </si>
  <si>
    <t>被保険者情報</t>
  </si>
  <si>
    <t>返還額</t>
  </si>
  <si>
    <t>被保険者番号</t>
  </si>
  <si>
    <t>氏名</t>
  </si>
  <si>
    <t>過誤の内容</t>
  </si>
  <si>
    <t>計</t>
  </si>
  <si>
    <t>自主点検前分（請求済）</t>
  </si>
  <si>
    <t>自主点検後</t>
  </si>
  <si>
    <t>処遇改善
加算率
（％）</t>
  </si>
  <si>
    <t>生活保護受給</t>
  </si>
  <si>
    <t>利用者負担割合</t>
  </si>
  <si>
    <t>サービス種類</t>
  </si>
  <si>
    <t>〇〇〇〇</t>
  </si>
  <si>
    <t>■■　■■</t>
  </si>
  <si>
    <t>通所介護</t>
  </si>
  <si>
    <t>介護報酬の返還金一覧表</t>
  </si>
  <si>
    <t>Page.</t>
  </si>
  <si>
    <t>法人名：</t>
  </si>
  <si>
    <t>保険者：</t>
  </si>
  <si>
    <t>事業所名：</t>
  </si>
  <si>
    <t>特定
処遇
改善
加算率
（％）</t>
  </si>
  <si>
    <t>請求
単位数
（処遇改善加算分含む）</t>
  </si>
  <si>
    <t>請求
単位数
（処遇改善加算分含まず）</t>
  </si>
  <si>
    <t>介護
報酬
（円）</t>
  </si>
  <si>
    <t>保険
請求
（円）</t>
  </si>
  <si>
    <t>利用者
負担額
（円）</t>
  </si>
  <si>
    <t>保険
給付額
（円）</t>
  </si>
  <si>
    <t>公費
負担額
（円）</t>
  </si>
  <si>
    <t>報酬
単価
（円）</t>
  </si>
  <si>
    <t>和歌山市</t>
  </si>
  <si>
    <t>〇〇株式会社</t>
  </si>
  <si>
    <t>デイサービス〇〇</t>
  </si>
  <si>
    <t>ベースアップ等支援加算（％）</t>
  </si>
  <si>
    <t>R5</t>
  </si>
  <si>
    <t>科学的介護推進体制加算の算定誤りのため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</si>
</sst>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&quot;円&quot;"/>
    <numFmt numFmtId="179" formatCode="#,##0.0_ ;[Red]\-#,##0.0\ "/>
    <numFmt numFmtId="180" formatCode="#,##0.0_ ;[Red]\-#,##0.0\ %"/>
    <numFmt numFmtId="181" formatCode="#,##0.00\ %"/>
    <numFmt numFmtId="182" formatCode="#,##0.0_%"/>
    <numFmt numFmtId="183" formatCode="#,##0.00_ ;[Red]\-#,##0.00\ "/>
    <numFmt numFmtId="184" formatCode="General&quot;年&quot;"/>
    <numFmt numFmtId="185" formatCode="General&quot;月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_ "/>
    <numFmt numFmtId="192" formatCode="0.0_);[Red]\(0.0\)"/>
    <numFmt numFmtId="193" formatCode="#,##0.00&quot;円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Calibri"/>
      <family val="2"/>
    </font>
    <font>
      <b/>
      <sz val="20"/>
      <color indexed="10"/>
      <name val="ＭＳ Ｐゴシック"/>
      <family val="3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b/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2" fillId="0" borderId="0" xfId="63" applyFont="1" applyFill="1">
      <alignment vertical="center"/>
      <protection/>
    </xf>
    <xf numFmtId="0" fontId="52" fillId="0" borderId="0" xfId="63" applyNumberFormat="1" applyFont="1" applyFill="1" applyAlignment="1">
      <alignment horizontal="right" vertical="center"/>
      <protection/>
    </xf>
    <xf numFmtId="0" fontId="52" fillId="0" borderId="0" xfId="63" applyFont="1" applyFill="1" applyAlignment="1">
      <alignment vertical="center" shrinkToFit="1"/>
      <protection/>
    </xf>
    <xf numFmtId="38" fontId="53" fillId="0" borderId="10" xfId="51" applyFont="1" applyFill="1" applyBorder="1" applyAlignment="1">
      <alignment horizontal="center" vertical="center" shrinkToFit="1"/>
    </xf>
    <xf numFmtId="38" fontId="53" fillId="0" borderId="11" xfId="51" applyFont="1" applyFill="1" applyBorder="1" applyAlignment="1">
      <alignment horizontal="left" vertical="center" wrapText="1"/>
    </xf>
    <xf numFmtId="38" fontId="53" fillId="0" borderId="12" xfId="51" applyFont="1" applyFill="1" applyBorder="1" applyAlignment="1">
      <alignment horizontal="left" vertical="center" wrapText="1"/>
    </xf>
    <xf numFmtId="0" fontId="54" fillId="0" borderId="0" xfId="63" applyFont="1" applyFill="1" applyBorder="1" applyAlignment="1">
      <alignment horizontal="left" vertical="center"/>
      <protection/>
    </xf>
    <xf numFmtId="0" fontId="53" fillId="0" borderId="13" xfId="51" applyNumberFormat="1" applyFont="1" applyFill="1" applyBorder="1" applyAlignment="1">
      <alignment horizontal="center" vertical="center"/>
    </xf>
    <xf numFmtId="0" fontId="55" fillId="33" borderId="14" xfId="51" applyNumberFormat="1" applyFont="1" applyFill="1" applyBorder="1" applyAlignment="1">
      <alignment horizontal="center" vertical="center"/>
    </xf>
    <xf numFmtId="38" fontId="55" fillId="33" borderId="15" xfId="51" applyFont="1" applyFill="1" applyBorder="1" applyAlignment="1">
      <alignment horizontal="center" vertical="center" shrinkToFit="1"/>
    </xf>
    <xf numFmtId="38" fontId="55" fillId="33" borderId="16" xfId="51" applyFont="1" applyFill="1" applyBorder="1" applyAlignment="1">
      <alignment horizontal="center" vertical="center" wrapText="1" shrinkToFit="1"/>
    </xf>
    <xf numFmtId="38" fontId="55" fillId="33" borderId="17" xfId="51" applyFont="1" applyFill="1" applyBorder="1" applyAlignment="1">
      <alignment horizontal="center" vertical="center" wrapText="1"/>
    </xf>
    <xf numFmtId="38" fontId="55" fillId="33" borderId="18" xfId="51" applyFont="1" applyFill="1" applyBorder="1" applyAlignment="1">
      <alignment horizontal="center" vertical="center" wrapText="1"/>
    </xf>
    <xf numFmtId="38" fontId="55" fillId="33" borderId="15" xfId="51" applyFont="1" applyFill="1" applyBorder="1" applyAlignment="1">
      <alignment horizontal="center" vertical="center" wrapText="1"/>
    </xf>
    <xf numFmtId="38" fontId="55" fillId="33" borderId="16" xfId="51" applyFont="1" applyFill="1" applyBorder="1" applyAlignment="1">
      <alignment horizontal="center" vertical="center" wrapText="1"/>
    </xf>
    <xf numFmtId="0" fontId="54" fillId="0" borderId="0" xfId="63" applyFont="1" applyFill="1" applyBorder="1">
      <alignment vertical="center"/>
      <protection/>
    </xf>
    <xf numFmtId="0" fontId="54" fillId="0" borderId="11" xfId="63" applyFont="1" applyFill="1" applyBorder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38" fontId="57" fillId="34" borderId="19" xfId="63" applyNumberFormat="1" applyFont="1" applyFill="1" applyBorder="1" applyAlignment="1">
      <alignment vertical="center" shrinkToFit="1"/>
      <protection/>
    </xf>
    <xf numFmtId="38" fontId="57" fillId="34" borderId="20" xfId="63" applyNumberFormat="1" applyFont="1" applyFill="1" applyBorder="1" applyAlignment="1">
      <alignment vertical="center" shrinkToFit="1"/>
      <protection/>
    </xf>
    <xf numFmtId="38" fontId="57" fillId="34" borderId="21" xfId="63" applyNumberFormat="1" applyFont="1" applyFill="1" applyBorder="1" applyAlignment="1">
      <alignment vertical="center" shrinkToFit="1"/>
      <protection/>
    </xf>
    <xf numFmtId="0" fontId="52" fillId="0" borderId="0" xfId="63" applyFont="1" applyFill="1" applyProtection="1">
      <alignment vertical="center"/>
      <protection locked="0"/>
    </xf>
    <xf numFmtId="0" fontId="54" fillId="0" borderId="22" xfId="63" applyFont="1" applyFill="1" applyBorder="1" applyAlignment="1" applyProtection="1">
      <alignment vertical="center"/>
      <protection locked="0"/>
    </xf>
    <xf numFmtId="0" fontId="54" fillId="0" borderId="11" xfId="63" applyFont="1" applyFill="1" applyBorder="1" applyProtection="1">
      <alignment vertical="center"/>
      <protection locked="0"/>
    </xf>
    <xf numFmtId="184" fontId="53" fillId="0" borderId="23" xfId="63" applyNumberFormat="1" applyFont="1" applyFill="1" applyBorder="1" applyAlignment="1" applyProtection="1">
      <alignment horizontal="center" vertical="center"/>
      <protection locked="0"/>
    </xf>
    <xf numFmtId="185" fontId="53" fillId="0" borderId="24" xfId="63" applyNumberFormat="1" applyFont="1" applyFill="1" applyBorder="1" applyAlignment="1" applyProtection="1">
      <alignment horizontal="center" vertical="center"/>
      <protection locked="0"/>
    </xf>
    <xf numFmtId="0" fontId="53" fillId="0" borderId="13" xfId="51" applyNumberFormat="1" applyFont="1" applyFill="1" applyBorder="1" applyAlignment="1" applyProtection="1">
      <alignment horizontal="center" vertical="center"/>
      <protection locked="0"/>
    </xf>
    <xf numFmtId="38" fontId="53" fillId="0" borderId="10" xfId="51" applyFont="1" applyFill="1" applyBorder="1" applyAlignment="1" applyProtection="1">
      <alignment horizontal="center" vertical="center" shrinkToFit="1"/>
      <protection locked="0"/>
    </xf>
    <xf numFmtId="38" fontId="53" fillId="0" borderId="25" xfId="51" applyFont="1" applyFill="1" applyBorder="1" applyAlignment="1" applyProtection="1">
      <alignment horizontal="center" vertical="center" shrinkToFit="1"/>
      <protection locked="0"/>
    </xf>
    <xf numFmtId="38" fontId="53" fillId="0" borderId="26" xfId="51" applyFont="1" applyFill="1" applyBorder="1" applyAlignment="1" applyProtection="1">
      <alignment horizontal="center" vertical="center"/>
      <protection locked="0"/>
    </xf>
    <xf numFmtId="38" fontId="53" fillId="0" borderId="11" xfId="51" applyFont="1" applyFill="1" applyBorder="1" applyAlignment="1" applyProtection="1">
      <alignment horizontal="left" vertical="center" wrapText="1"/>
      <protection locked="0"/>
    </xf>
    <xf numFmtId="38" fontId="53" fillId="0" borderId="12" xfId="51" applyFont="1" applyFill="1" applyBorder="1" applyAlignment="1" applyProtection="1">
      <alignment horizontal="left" vertical="center" wrapText="1"/>
      <protection locked="0"/>
    </xf>
    <xf numFmtId="38" fontId="53" fillId="0" borderId="12" xfId="51" applyFont="1" applyFill="1" applyBorder="1" applyAlignment="1" applyProtection="1">
      <alignment vertical="center"/>
      <protection locked="0"/>
    </xf>
    <xf numFmtId="185" fontId="53" fillId="0" borderId="27" xfId="63" applyNumberFormat="1" applyFont="1" applyFill="1" applyBorder="1" applyAlignment="1" applyProtection="1">
      <alignment horizontal="center" vertical="center"/>
      <protection locked="0"/>
    </xf>
    <xf numFmtId="38" fontId="53" fillId="0" borderId="28" xfId="51" applyFont="1" applyFill="1" applyBorder="1" applyAlignment="1" applyProtection="1">
      <alignment vertical="center"/>
      <protection locked="0"/>
    </xf>
    <xf numFmtId="0" fontId="53" fillId="0" borderId="29" xfId="51" applyNumberFormat="1" applyFont="1" applyFill="1" applyBorder="1" applyAlignment="1" applyProtection="1">
      <alignment horizontal="center" vertical="center"/>
      <protection locked="0"/>
    </xf>
    <xf numFmtId="38" fontId="53" fillId="0" borderId="22" xfId="51" applyFont="1" applyFill="1" applyBorder="1" applyAlignment="1" applyProtection="1">
      <alignment horizontal="center" vertical="center" shrinkToFit="1"/>
      <protection locked="0"/>
    </xf>
    <xf numFmtId="38" fontId="53" fillId="0" borderId="30" xfId="51" applyFont="1" applyFill="1" applyBorder="1" applyAlignment="1" applyProtection="1">
      <alignment horizontal="center" vertical="center" shrinkToFit="1"/>
      <protection locked="0"/>
    </xf>
    <xf numFmtId="38" fontId="53" fillId="0" borderId="31" xfId="51" applyFont="1" applyFill="1" applyBorder="1" applyAlignment="1" applyProtection="1">
      <alignment horizontal="center" vertical="center"/>
      <protection locked="0"/>
    </xf>
    <xf numFmtId="38" fontId="53" fillId="0" borderId="32" xfId="51" applyFont="1" applyFill="1" applyBorder="1" applyAlignment="1" applyProtection="1">
      <alignment horizontal="left" vertical="center" wrapText="1"/>
      <protection locked="0"/>
    </xf>
    <xf numFmtId="38" fontId="53" fillId="0" borderId="28" xfId="51" applyFont="1" applyFill="1" applyBorder="1" applyAlignment="1" applyProtection="1">
      <alignment horizontal="left" vertical="center" wrapText="1"/>
      <protection locked="0"/>
    </xf>
    <xf numFmtId="184" fontId="53" fillId="0" borderId="33" xfId="63" applyNumberFormat="1" applyFont="1" applyFill="1" applyBorder="1" applyAlignment="1" applyProtection="1">
      <alignment horizontal="center" vertical="center"/>
      <protection locked="0"/>
    </xf>
    <xf numFmtId="185" fontId="53" fillId="0" borderId="34" xfId="63" applyNumberFormat="1" applyFont="1" applyFill="1" applyBorder="1" applyAlignment="1" applyProtection="1">
      <alignment horizontal="center" vertical="center"/>
      <protection locked="0"/>
    </xf>
    <xf numFmtId="184" fontId="53" fillId="0" borderId="35" xfId="63" applyNumberFormat="1" applyFont="1" applyFill="1" applyBorder="1" applyAlignment="1" applyProtection="1">
      <alignment horizontal="center" vertical="center"/>
      <protection locked="0"/>
    </xf>
    <xf numFmtId="185" fontId="53" fillId="0" borderId="36" xfId="63" applyNumberFormat="1" applyFont="1" applyFill="1" applyBorder="1" applyAlignment="1" applyProtection="1">
      <alignment horizontal="center" vertical="center"/>
      <protection locked="0"/>
    </xf>
    <xf numFmtId="0" fontId="53" fillId="0" borderId="37" xfId="51" applyNumberFormat="1" applyFont="1" applyFill="1" applyBorder="1" applyAlignment="1" applyProtection="1">
      <alignment horizontal="center" vertical="center"/>
      <protection locked="0"/>
    </xf>
    <xf numFmtId="38" fontId="53" fillId="0" borderId="38" xfId="51" applyFont="1" applyFill="1" applyBorder="1" applyAlignment="1" applyProtection="1">
      <alignment horizontal="center" vertical="center" shrinkToFit="1"/>
      <protection locked="0"/>
    </xf>
    <xf numFmtId="38" fontId="53" fillId="0" borderId="39" xfId="51" applyFont="1" applyFill="1" applyBorder="1" applyAlignment="1" applyProtection="1">
      <alignment horizontal="center" vertical="center" shrinkToFit="1"/>
      <protection locked="0"/>
    </xf>
    <xf numFmtId="38" fontId="53" fillId="0" borderId="40" xfId="51" applyFont="1" applyFill="1" applyBorder="1" applyAlignment="1" applyProtection="1">
      <alignment horizontal="center" vertical="center"/>
      <protection locked="0"/>
    </xf>
    <xf numFmtId="38" fontId="53" fillId="0" borderId="41" xfId="51" applyFont="1" applyFill="1" applyBorder="1" applyAlignment="1" applyProtection="1">
      <alignment horizontal="left" vertical="center" wrapText="1"/>
      <protection locked="0"/>
    </xf>
    <xf numFmtId="38" fontId="53" fillId="0" borderId="42" xfId="51" applyFont="1" applyFill="1" applyBorder="1" applyAlignment="1" applyProtection="1">
      <alignment horizontal="left" vertical="center" wrapText="1"/>
      <protection locked="0"/>
    </xf>
    <xf numFmtId="38" fontId="53" fillId="0" borderId="42" xfId="51" applyFont="1" applyFill="1" applyBorder="1" applyAlignment="1" applyProtection="1">
      <alignment vertical="center"/>
      <protection locked="0"/>
    </xf>
    <xf numFmtId="0" fontId="54" fillId="0" borderId="0" xfId="63" applyFont="1" applyFill="1" applyBorder="1" applyAlignment="1">
      <alignment horizontal="right" vertical="center"/>
      <protection/>
    </xf>
    <xf numFmtId="38" fontId="53" fillId="0" borderId="10" xfId="51" applyFont="1" applyFill="1" applyBorder="1" applyAlignment="1">
      <alignment vertical="center"/>
    </xf>
    <xf numFmtId="38" fontId="53" fillId="0" borderId="12" xfId="51" applyFont="1" applyFill="1" applyBorder="1" applyAlignment="1">
      <alignment horizontal="right" vertical="center"/>
    </xf>
    <xf numFmtId="38" fontId="53" fillId="0" borderId="25" xfId="51" applyFont="1" applyFill="1" applyBorder="1" applyAlignment="1">
      <alignment horizontal="right" vertical="center"/>
    </xf>
    <xf numFmtId="38" fontId="53" fillId="0" borderId="31" xfId="51" applyFont="1" applyFill="1" applyBorder="1" applyAlignment="1">
      <alignment horizontal="right" vertical="center"/>
    </xf>
    <xf numFmtId="38" fontId="53" fillId="0" borderId="38" xfId="51" applyFont="1" applyFill="1" applyBorder="1" applyAlignment="1">
      <alignment vertical="center"/>
    </xf>
    <xf numFmtId="38" fontId="53" fillId="0" borderId="42" xfId="51" applyFont="1" applyFill="1" applyBorder="1" applyAlignment="1">
      <alignment horizontal="right" vertical="center"/>
    </xf>
    <xf numFmtId="38" fontId="53" fillId="0" borderId="39" xfId="51" applyFont="1" applyFill="1" applyBorder="1" applyAlignment="1">
      <alignment horizontal="right" vertical="center"/>
    </xf>
    <xf numFmtId="38" fontId="53" fillId="0" borderId="40" xfId="51" applyFont="1" applyFill="1" applyBorder="1" applyAlignment="1">
      <alignment horizontal="right" vertical="center"/>
    </xf>
    <xf numFmtId="0" fontId="54" fillId="0" borderId="0" xfId="63" applyFont="1" applyFill="1" applyBorder="1" applyAlignment="1">
      <alignment horizontal="right" vertical="center"/>
      <protection/>
    </xf>
    <xf numFmtId="38" fontId="57" fillId="34" borderId="43" xfId="63" applyNumberFormat="1" applyFont="1" applyFill="1" applyBorder="1" applyAlignment="1">
      <alignment vertical="center" shrinkToFit="1"/>
      <protection/>
    </xf>
    <xf numFmtId="38" fontId="57" fillId="34" borderId="44" xfId="63" applyNumberFormat="1" applyFont="1" applyFill="1" applyBorder="1" applyAlignment="1">
      <alignment vertical="center" shrinkToFit="1"/>
      <protection/>
    </xf>
    <xf numFmtId="38" fontId="53" fillId="0" borderId="10" xfId="51" applyFont="1" applyFill="1" applyBorder="1" applyAlignment="1" applyProtection="1">
      <alignment horizontal="center" vertical="center" wrapText="1" shrinkToFit="1"/>
      <protection locked="0"/>
    </xf>
    <xf numFmtId="38" fontId="53" fillId="0" borderId="22" xfId="51" applyFont="1" applyFill="1" applyBorder="1" applyAlignment="1" applyProtection="1">
      <alignment horizontal="center" vertical="center" wrapText="1" shrinkToFit="1"/>
      <protection locked="0"/>
    </xf>
    <xf numFmtId="183" fontId="53" fillId="0" borderId="13" xfId="51" applyNumberFormat="1" applyFont="1" applyFill="1" applyBorder="1" applyAlignment="1" applyProtection="1">
      <alignment horizontal="right" vertical="center" wrapText="1"/>
      <protection locked="0"/>
    </xf>
    <xf numFmtId="182" fontId="53" fillId="0" borderId="45" xfId="51" applyNumberFormat="1" applyFont="1" applyFill="1" applyBorder="1" applyAlignment="1" applyProtection="1">
      <alignment horizontal="right" vertical="center" wrapText="1"/>
      <protection locked="0"/>
    </xf>
    <xf numFmtId="192" fontId="53" fillId="0" borderId="11" xfId="51" applyNumberFormat="1" applyFont="1" applyFill="1" applyBorder="1" applyAlignment="1" applyProtection="1">
      <alignment horizontal="right" vertical="center" wrapText="1"/>
      <protection locked="0"/>
    </xf>
    <xf numFmtId="192" fontId="53" fillId="0" borderId="46" xfId="51" applyNumberFormat="1" applyFont="1" applyFill="1" applyBorder="1" applyAlignment="1" applyProtection="1">
      <alignment horizontal="right" vertical="center" wrapText="1"/>
      <protection locked="0"/>
    </xf>
    <xf numFmtId="192" fontId="53" fillId="0" borderId="26" xfId="51" applyNumberFormat="1" applyFont="1" applyFill="1" applyBorder="1" applyAlignment="1" applyProtection="1">
      <alignment horizontal="right" vertical="center" wrapText="1"/>
      <protection locked="0"/>
    </xf>
    <xf numFmtId="182" fontId="53" fillId="0" borderId="47" xfId="51" applyNumberFormat="1" applyFont="1" applyFill="1" applyBorder="1" applyAlignment="1" applyProtection="1">
      <alignment horizontal="right" vertical="center"/>
      <protection locked="0"/>
    </xf>
    <xf numFmtId="192" fontId="53" fillId="0" borderId="32" xfId="51" applyNumberFormat="1" applyFont="1" applyFill="1" applyBorder="1" applyAlignment="1" applyProtection="1">
      <alignment horizontal="right" vertical="center"/>
      <protection locked="0"/>
    </xf>
    <xf numFmtId="192" fontId="53" fillId="0" borderId="31" xfId="51" applyNumberFormat="1" applyFont="1" applyFill="1" applyBorder="1" applyAlignment="1" applyProtection="1">
      <alignment horizontal="right" vertical="center"/>
      <protection locked="0"/>
    </xf>
    <xf numFmtId="183" fontId="53" fillId="0" borderId="29" xfId="51" applyNumberFormat="1" applyFont="1" applyFill="1" applyBorder="1" applyAlignment="1" applyProtection="1">
      <alignment horizontal="right" vertical="center"/>
      <protection locked="0"/>
    </xf>
    <xf numFmtId="182" fontId="53" fillId="0" borderId="32" xfId="51" applyNumberFormat="1" applyFont="1" applyFill="1" applyBorder="1" applyAlignment="1" applyProtection="1">
      <alignment horizontal="right" vertical="center"/>
      <protection locked="0"/>
    </xf>
    <xf numFmtId="192" fontId="53" fillId="0" borderId="48" xfId="51" applyNumberFormat="1" applyFont="1" applyFill="1" applyBorder="1" applyAlignment="1" applyProtection="1">
      <alignment horizontal="right" vertical="center"/>
      <protection locked="0"/>
    </xf>
    <xf numFmtId="183" fontId="53" fillId="0" borderId="37" xfId="51" applyNumberFormat="1" applyFont="1" applyFill="1" applyBorder="1" applyAlignment="1" applyProtection="1">
      <alignment horizontal="right" vertical="center"/>
      <protection locked="0"/>
    </xf>
    <xf numFmtId="182" fontId="53" fillId="0" borderId="49" xfId="51" applyNumberFormat="1" applyFont="1" applyFill="1" applyBorder="1" applyAlignment="1" applyProtection="1">
      <alignment horizontal="right" vertical="center"/>
      <protection locked="0"/>
    </xf>
    <xf numFmtId="192" fontId="53" fillId="0" borderId="41" xfId="51" applyNumberFormat="1" applyFont="1" applyFill="1" applyBorder="1" applyAlignment="1" applyProtection="1">
      <alignment horizontal="right" vertical="center"/>
      <protection locked="0"/>
    </xf>
    <xf numFmtId="192" fontId="53" fillId="0" borderId="40" xfId="51" applyNumberFormat="1" applyFont="1" applyFill="1" applyBorder="1" applyAlignment="1" applyProtection="1">
      <alignment horizontal="right" vertical="center"/>
      <protection locked="0"/>
    </xf>
    <xf numFmtId="0" fontId="52" fillId="0" borderId="0" xfId="63" applyFont="1" applyFill="1" applyAlignment="1">
      <alignment horizontal="right" vertical="center"/>
      <protection/>
    </xf>
    <xf numFmtId="0" fontId="54" fillId="0" borderId="0" xfId="63" applyFont="1" applyFill="1" applyBorder="1" applyAlignment="1">
      <alignment horizontal="right" vertical="center"/>
      <protection/>
    </xf>
    <xf numFmtId="38" fontId="53" fillId="34" borderId="10" xfId="51" applyFont="1" applyFill="1" applyBorder="1" applyAlignment="1" applyProtection="1">
      <alignment vertical="center"/>
      <protection locked="0"/>
    </xf>
    <xf numFmtId="0" fontId="55" fillId="33" borderId="14" xfId="51" applyNumberFormat="1" applyFont="1" applyFill="1" applyBorder="1" applyAlignment="1" applyProtection="1">
      <alignment horizontal="center" vertical="center"/>
      <protection locked="0"/>
    </xf>
    <xf numFmtId="38" fontId="55" fillId="33" borderId="15" xfId="51" applyFont="1" applyFill="1" applyBorder="1" applyAlignment="1" applyProtection="1">
      <alignment horizontal="center" vertical="center" shrinkToFit="1"/>
      <protection locked="0"/>
    </xf>
    <xf numFmtId="38" fontId="55" fillId="33" borderId="17" xfId="51" applyFont="1" applyFill="1" applyBorder="1" applyAlignment="1" applyProtection="1">
      <alignment horizontal="center" vertical="center" wrapText="1"/>
      <protection locked="0"/>
    </xf>
    <xf numFmtId="38" fontId="55" fillId="33" borderId="18" xfId="51" applyFont="1" applyFill="1" applyBorder="1" applyAlignment="1" applyProtection="1">
      <alignment horizontal="center" vertical="center" wrapText="1"/>
      <protection locked="0"/>
    </xf>
    <xf numFmtId="38" fontId="55" fillId="33" borderId="15" xfId="51" applyFont="1" applyFill="1" applyBorder="1" applyAlignment="1" applyProtection="1">
      <alignment horizontal="center" vertical="center" wrapText="1"/>
      <protection locked="0"/>
    </xf>
    <xf numFmtId="38" fontId="55" fillId="33" borderId="16" xfId="51" applyFont="1" applyFill="1" applyBorder="1" applyAlignment="1" applyProtection="1">
      <alignment horizontal="center" vertical="center" wrapText="1"/>
      <protection locked="0"/>
    </xf>
    <xf numFmtId="38" fontId="53" fillId="34" borderId="12" xfId="51" applyFont="1" applyFill="1" applyBorder="1" applyAlignment="1" applyProtection="1">
      <alignment horizontal="right" vertical="center"/>
      <protection locked="0"/>
    </xf>
    <xf numFmtId="38" fontId="53" fillId="34" borderId="25" xfId="51" applyFont="1" applyFill="1" applyBorder="1" applyAlignment="1" applyProtection="1">
      <alignment horizontal="right" vertical="center"/>
      <protection locked="0"/>
    </xf>
    <xf numFmtId="38" fontId="53" fillId="34" borderId="31" xfId="51" applyFont="1" applyFill="1" applyBorder="1" applyAlignment="1" applyProtection="1">
      <alignment horizontal="right" vertical="center"/>
      <protection locked="0"/>
    </xf>
    <xf numFmtId="38" fontId="53" fillId="34" borderId="38" xfId="51" applyFont="1" applyFill="1" applyBorder="1" applyAlignment="1" applyProtection="1">
      <alignment vertical="center"/>
      <protection locked="0"/>
    </xf>
    <xf numFmtId="38" fontId="53" fillId="34" borderId="42" xfId="51" applyFont="1" applyFill="1" applyBorder="1" applyAlignment="1" applyProtection="1">
      <alignment horizontal="right" vertical="center"/>
      <protection locked="0"/>
    </xf>
    <xf numFmtId="38" fontId="53" fillId="34" borderId="39" xfId="51" applyFont="1" applyFill="1" applyBorder="1" applyAlignment="1" applyProtection="1">
      <alignment horizontal="right" vertical="center"/>
      <protection locked="0"/>
    </xf>
    <xf numFmtId="38" fontId="53" fillId="34" borderId="40" xfId="51" applyFont="1" applyFill="1" applyBorder="1" applyAlignment="1" applyProtection="1">
      <alignment horizontal="right" vertical="center"/>
      <protection locked="0"/>
    </xf>
    <xf numFmtId="38" fontId="57" fillId="34" borderId="21" xfId="63" applyNumberFormat="1" applyFont="1" applyFill="1" applyBorder="1" applyAlignment="1" applyProtection="1">
      <alignment vertical="center" shrinkToFit="1"/>
      <protection locked="0"/>
    </xf>
    <xf numFmtId="38" fontId="57" fillId="34" borderId="19" xfId="63" applyNumberFormat="1" applyFont="1" applyFill="1" applyBorder="1" applyAlignment="1" applyProtection="1">
      <alignment vertical="center" shrinkToFit="1"/>
      <protection locked="0"/>
    </xf>
    <xf numFmtId="38" fontId="57" fillId="34" borderId="20" xfId="63" applyNumberFormat="1" applyFont="1" applyFill="1" applyBorder="1" applyAlignment="1" applyProtection="1">
      <alignment vertical="center" shrinkToFit="1"/>
      <protection locked="0"/>
    </xf>
    <xf numFmtId="38" fontId="57" fillId="34" borderId="43" xfId="63" applyNumberFormat="1" applyFont="1" applyFill="1" applyBorder="1" applyAlignment="1" applyProtection="1">
      <alignment vertical="center" shrinkToFit="1"/>
      <protection locked="0"/>
    </xf>
    <xf numFmtId="38" fontId="57" fillId="34" borderId="44" xfId="63" applyNumberFormat="1" applyFont="1" applyFill="1" applyBorder="1" applyAlignment="1" applyProtection="1">
      <alignment vertical="center" shrinkToFit="1"/>
      <protection locked="0"/>
    </xf>
    <xf numFmtId="0" fontId="57" fillId="0" borderId="50" xfId="63" applyFont="1" applyFill="1" applyBorder="1" applyAlignment="1" applyProtection="1">
      <alignment horizontal="center" vertical="center"/>
      <protection locked="0"/>
    </xf>
    <xf numFmtId="0" fontId="54" fillId="0" borderId="0" xfId="63" applyFont="1" applyFill="1" applyBorder="1" applyAlignment="1">
      <alignment horizontal="right" vertical="center"/>
      <protection/>
    </xf>
    <xf numFmtId="0" fontId="55" fillId="33" borderId="51" xfId="63" applyFont="1" applyFill="1" applyBorder="1" applyAlignment="1" applyProtection="1">
      <alignment horizontal="center" vertical="center"/>
      <protection locked="0"/>
    </xf>
    <xf numFmtId="0" fontId="55" fillId="33" borderId="52" xfId="63" applyFont="1" applyFill="1" applyBorder="1" applyAlignment="1" applyProtection="1">
      <alignment horizontal="center" vertical="center"/>
      <protection locked="0"/>
    </xf>
    <xf numFmtId="38" fontId="55" fillId="33" borderId="53" xfId="51" applyFont="1" applyFill="1" applyBorder="1" applyAlignment="1" applyProtection="1">
      <alignment horizontal="center" vertical="center"/>
      <protection locked="0"/>
    </xf>
    <xf numFmtId="38" fontId="55" fillId="33" borderId="54" xfId="51" applyFont="1" applyFill="1" applyBorder="1" applyAlignment="1" applyProtection="1">
      <alignment horizontal="center" vertical="center"/>
      <protection locked="0"/>
    </xf>
    <xf numFmtId="38" fontId="55" fillId="33" borderId="55" xfId="51" applyFont="1" applyFill="1" applyBorder="1" applyAlignment="1" applyProtection="1">
      <alignment horizontal="center" vertical="center"/>
      <protection locked="0"/>
    </xf>
    <xf numFmtId="0" fontId="56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right" vertical="center"/>
      <protection/>
    </xf>
    <xf numFmtId="0" fontId="54" fillId="0" borderId="30" xfId="63" applyFont="1" applyFill="1" applyBorder="1" applyAlignment="1" applyProtection="1">
      <alignment horizontal="center" vertical="center"/>
      <protection locked="0"/>
    </xf>
    <xf numFmtId="0" fontId="54" fillId="0" borderId="32" xfId="63" applyFont="1" applyFill="1" applyBorder="1" applyAlignment="1" applyProtection="1">
      <alignment horizontal="center" vertical="center"/>
      <protection locked="0"/>
    </xf>
    <xf numFmtId="0" fontId="54" fillId="0" borderId="29" xfId="63" applyFont="1" applyFill="1" applyBorder="1" applyAlignment="1" applyProtection="1">
      <alignment horizontal="center" vertical="center"/>
      <protection locked="0"/>
    </xf>
    <xf numFmtId="0" fontId="55" fillId="33" borderId="53" xfId="63" applyFont="1" applyFill="1" applyBorder="1" applyAlignment="1" applyProtection="1">
      <alignment horizontal="center" vertical="center" wrapText="1"/>
      <protection locked="0"/>
    </xf>
    <xf numFmtId="0" fontId="55" fillId="33" borderId="55" xfId="63" applyFont="1" applyFill="1" applyBorder="1" applyAlignment="1" applyProtection="1">
      <alignment horizontal="center" vertical="center" wrapText="1"/>
      <protection locked="0"/>
    </xf>
    <xf numFmtId="0" fontId="55" fillId="33" borderId="20" xfId="63" applyFont="1" applyFill="1" applyBorder="1" applyAlignment="1" applyProtection="1">
      <alignment horizontal="center" vertical="center" wrapText="1"/>
      <protection locked="0"/>
    </xf>
    <xf numFmtId="0" fontId="55" fillId="33" borderId="56" xfId="63" applyFont="1" applyFill="1" applyBorder="1" applyAlignment="1" applyProtection="1">
      <alignment horizontal="center" vertical="center" wrapText="1"/>
      <protection locked="0"/>
    </xf>
    <xf numFmtId="0" fontId="55" fillId="33" borderId="57" xfId="63" applyFont="1" applyFill="1" applyBorder="1" applyAlignment="1" applyProtection="1">
      <alignment horizontal="center" vertical="center"/>
      <protection locked="0"/>
    </xf>
    <xf numFmtId="0" fontId="55" fillId="33" borderId="24" xfId="63" applyFont="1" applyFill="1" applyBorder="1" applyAlignment="1" applyProtection="1">
      <alignment horizontal="center" vertical="center"/>
      <protection locked="0"/>
    </xf>
    <xf numFmtId="0" fontId="57" fillId="0" borderId="58" xfId="63" applyFont="1" applyFill="1" applyBorder="1" applyAlignment="1" applyProtection="1">
      <alignment horizontal="center" vertical="center"/>
      <protection locked="0"/>
    </xf>
    <xf numFmtId="0" fontId="57" fillId="0" borderId="59" xfId="63" applyFont="1" applyFill="1" applyBorder="1" applyAlignment="1" applyProtection="1">
      <alignment horizontal="center" vertical="center"/>
      <protection locked="0"/>
    </xf>
    <xf numFmtId="0" fontId="55" fillId="33" borderId="60" xfId="63" applyFont="1" applyFill="1" applyBorder="1" applyAlignment="1" applyProtection="1">
      <alignment horizontal="center" vertical="center"/>
      <protection locked="0"/>
    </xf>
    <xf numFmtId="0" fontId="55" fillId="33" borderId="61" xfId="63" applyFont="1" applyFill="1" applyBorder="1" applyAlignment="1" applyProtection="1">
      <alignment horizontal="center" vertical="center"/>
      <protection locked="0"/>
    </xf>
    <xf numFmtId="38" fontId="55" fillId="33" borderId="62" xfId="51" applyFont="1" applyFill="1" applyBorder="1" applyAlignment="1" applyProtection="1">
      <alignment horizontal="center" vertical="center" wrapText="1"/>
      <protection locked="0"/>
    </xf>
    <xf numFmtId="38" fontId="55" fillId="33" borderId="21" xfId="51" applyFont="1" applyFill="1" applyBorder="1" applyAlignment="1" applyProtection="1">
      <alignment horizontal="center" vertical="center" wrapText="1"/>
      <protection locked="0"/>
    </xf>
    <xf numFmtId="0" fontId="55" fillId="33" borderId="63" xfId="63" applyFont="1" applyFill="1" applyBorder="1" applyAlignment="1" applyProtection="1">
      <alignment horizontal="center" vertical="center" wrapText="1"/>
      <protection locked="0"/>
    </xf>
    <xf numFmtId="0" fontId="55" fillId="33" borderId="64" xfId="63" applyFont="1" applyFill="1" applyBorder="1" applyAlignment="1" applyProtection="1">
      <alignment horizontal="center" vertical="center" wrapText="1"/>
      <protection locked="0"/>
    </xf>
    <xf numFmtId="0" fontId="55" fillId="33" borderId="65" xfId="63" applyFont="1" applyFill="1" applyBorder="1" applyAlignment="1" applyProtection="1">
      <alignment horizontal="center" vertical="center" wrapText="1"/>
      <protection locked="0"/>
    </xf>
    <xf numFmtId="0" fontId="55" fillId="33" borderId="54" xfId="63" applyFont="1" applyFill="1" applyBorder="1" applyAlignment="1" applyProtection="1">
      <alignment horizontal="center" vertical="center" wrapText="1"/>
      <protection locked="0"/>
    </xf>
    <xf numFmtId="0" fontId="55" fillId="33" borderId="43" xfId="63" applyFont="1" applyFill="1" applyBorder="1" applyAlignment="1" applyProtection="1">
      <alignment horizontal="center" vertical="center" wrapText="1"/>
      <protection locked="0"/>
    </xf>
    <xf numFmtId="0" fontId="55" fillId="33" borderId="66" xfId="63" applyFont="1" applyFill="1" applyBorder="1" applyAlignment="1" applyProtection="1">
      <alignment horizontal="center" vertical="center" wrapText="1"/>
      <protection locked="0"/>
    </xf>
    <xf numFmtId="0" fontId="55" fillId="33" borderId="67" xfId="63" applyFont="1" applyFill="1" applyBorder="1" applyAlignment="1" applyProtection="1">
      <alignment horizontal="center" vertical="center"/>
      <protection locked="0"/>
    </xf>
    <xf numFmtId="0" fontId="55" fillId="33" borderId="68" xfId="63" applyFont="1" applyFill="1" applyBorder="1" applyAlignment="1" applyProtection="1">
      <alignment horizontal="center" vertical="center" wrapText="1"/>
      <protection locked="0"/>
    </xf>
    <xf numFmtId="0" fontId="55" fillId="33" borderId="44" xfId="63" applyFont="1" applyFill="1" applyBorder="1" applyAlignment="1" applyProtection="1">
      <alignment horizontal="center" vertical="center" wrapText="1"/>
      <protection locked="0"/>
    </xf>
    <xf numFmtId="0" fontId="55" fillId="33" borderId="53" xfId="63" applyFont="1" applyFill="1" applyBorder="1" applyAlignment="1">
      <alignment horizontal="center" vertical="center" wrapText="1"/>
      <protection/>
    </xf>
    <xf numFmtId="0" fontId="55" fillId="33" borderId="55" xfId="63" applyFont="1" applyFill="1" applyBorder="1" applyAlignment="1">
      <alignment horizontal="center" vertical="center" wrapText="1"/>
      <protection/>
    </xf>
    <xf numFmtId="0" fontId="55" fillId="33" borderId="20" xfId="63" applyFont="1" applyFill="1" applyBorder="1" applyAlignment="1">
      <alignment horizontal="center" vertical="center" wrapText="1"/>
      <protection/>
    </xf>
    <xf numFmtId="0" fontId="55" fillId="33" borderId="56" xfId="63" applyFont="1" applyFill="1" applyBorder="1" applyAlignment="1">
      <alignment horizontal="center" vertical="center" wrapText="1"/>
      <protection/>
    </xf>
    <xf numFmtId="0" fontId="55" fillId="33" borderId="57" xfId="63" applyFont="1" applyFill="1" applyBorder="1" applyAlignment="1">
      <alignment horizontal="center" vertical="center"/>
      <protection/>
    </xf>
    <xf numFmtId="0" fontId="55" fillId="33" borderId="24" xfId="63" applyFont="1" applyFill="1" applyBorder="1" applyAlignment="1">
      <alignment horizontal="center" vertical="center"/>
      <protection/>
    </xf>
    <xf numFmtId="0" fontId="55" fillId="33" borderId="60" xfId="63" applyFont="1" applyFill="1" applyBorder="1" applyAlignment="1">
      <alignment horizontal="center" vertical="center"/>
      <protection/>
    </xf>
    <xf numFmtId="0" fontId="55" fillId="33" borderId="61" xfId="63" applyFont="1" applyFill="1" applyBorder="1" applyAlignment="1">
      <alignment horizontal="center" vertical="center"/>
      <protection/>
    </xf>
    <xf numFmtId="38" fontId="55" fillId="33" borderId="62" xfId="51" applyFont="1" applyFill="1" applyBorder="1" applyAlignment="1">
      <alignment horizontal="center" vertical="center" wrapText="1"/>
    </xf>
    <xf numFmtId="38" fontId="55" fillId="33" borderId="21" xfId="51" applyFont="1" applyFill="1" applyBorder="1" applyAlignment="1">
      <alignment horizontal="center" vertical="center" wrapText="1"/>
    </xf>
    <xf numFmtId="0" fontId="55" fillId="33" borderId="63" xfId="63" applyFont="1" applyFill="1" applyBorder="1" applyAlignment="1">
      <alignment horizontal="center" vertical="center" wrapText="1"/>
      <protection/>
    </xf>
    <xf numFmtId="0" fontId="55" fillId="33" borderId="64" xfId="63" applyFont="1" applyFill="1" applyBorder="1" applyAlignment="1">
      <alignment horizontal="center" vertical="center" wrapText="1"/>
      <protection/>
    </xf>
    <xf numFmtId="0" fontId="55" fillId="33" borderId="65" xfId="63" applyFont="1" applyFill="1" applyBorder="1" applyAlignment="1">
      <alignment horizontal="center" vertical="center" wrapText="1"/>
      <protection/>
    </xf>
    <xf numFmtId="0" fontId="55" fillId="33" borderId="54" xfId="63" applyFont="1" applyFill="1" applyBorder="1" applyAlignment="1">
      <alignment horizontal="center" vertical="center" wrapText="1"/>
      <protection/>
    </xf>
    <xf numFmtId="0" fontId="55" fillId="33" borderId="43" xfId="63" applyFont="1" applyFill="1" applyBorder="1" applyAlignment="1">
      <alignment horizontal="center" vertical="center" wrapText="1"/>
      <protection/>
    </xf>
    <xf numFmtId="0" fontId="55" fillId="33" borderId="66" xfId="63" applyFont="1" applyFill="1" applyBorder="1" applyAlignment="1">
      <alignment horizontal="center" vertical="center" wrapText="1"/>
      <protection/>
    </xf>
    <xf numFmtId="0" fontId="55" fillId="33" borderId="67" xfId="63" applyFont="1" applyFill="1" applyBorder="1" applyAlignment="1">
      <alignment horizontal="center" vertical="center"/>
      <protection/>
    </xf>
    <xf numFmtId="0" fontId="55" fillId="33" borderId="51" xfId="63" applyFont="1" applyFill="1" applyBorder="1" applyAlignment="1">
      <alignment horizontal="center" vertical="center"/>
      <protection/>
    </xf>
    <xf numFmtId="0" fontId="55" fillId="33" borderId="52" xfId="63" applyFont="1" applyFill="1" applyBorder="1" applyAlignment="1">
      <alignment horizontal="center" vertical="center"/>
      <protection/>
    </xf>
    <xf numFmtId="38" fontId="55" fillId="33" borderId="53" xfId="51" applyFont="1" applyFill="1" applyBorder="1" applyAlignment="1">
      <alignment horizontal="center" vertical="center"/>
    </xf>
    <xf numFmtId="38" fontId="55" fillId="33" borderId="54" xfId="51" applyFont="1" applyFill="1" applyBorder="1" applyAlignment="1">
      <alignment horizontal="center" vertical="center"/>
    </xf>
    <xf numFmtId="38" fontId="55" fillId="33" borderId="55" xfId="51" applyFont="1" applyFill="1" applyBorder="1" applyAlignment="1">
      <alignment horizontal="center" vertical="center"/>
    </xf>
    <xf numFmtId="192" fontId="53" fillId="0" borderId="69" xfId="51" applyNumberFormat="1" applyFont="1" applyFill="1" applyBorder="1" applyAlignment="1" applyProtection="1">
      <alignment horizontal="right" vertical="center" wrapText="1"/>
      <protection locked="0"/>
    </xf>
    <xf numFmtId="192" fontId="53" fillId="0" borderId="25" xfId="51" applyNumberFormat="1" applyFont="1" applyFill="1" applyBorder="1" applyAlignment="1" applyProtection="1">
      <alignment horizontal="right" vertical="center" wrapText="1"/>
      <protection locked="0"/>
    </xf>
    <xf numFmtId="192" fontId="53" fillId="0" borderId="30" xfId="51" applyNumberFormat="1" applyFont="1" applyFill="1" applyBorder="1" applyAlignment="1" applyProtection="1">
      <alignment horizontal="right" vertical="center"/>
      <protection locked="0"/>
    </xf>
    <xf numFmtId="192" fontId="53" fillId="0" borderId="39" xfId="51" applyNumberFormat="1" applyFont="1" applyFill="1" applyBorder="1" applyAlignment="1" applyProtection="1">
      <alignment horizontal="right" vertical="center"/>
      <protection locked="0"/>
    </xf>
    <xf numFmtId="38" fontId="58" fillId="33" borderId="16" xfId="51" applyFont="1" applyFill="1" applyBorder="1" applyAlignment="1" applyProtection="1">
      <alignment horizontal="center" vertical="center" wrapText="1" shrinkToFit="1"/>
      <protection locked="0"/>
    </xf>
    <xf numFmtId="38" fontId="58" fillId="33" borderId="17" xfId="51" applyFont="1" applyFill="1" applyBorder="1" applyAlignment="1" applyProtection="1">
      <alignment horizontal="center" vertical="center" wrapText="1"/>
      <protection locked="0"/>
    </xf>
    <xf numFmtId="38" fontId="53" fillId="34" borderId="70" xfId="51" applyFont="1" applyFill="1" applyBorder="1" applyAlignment="1" applyProtection="1">
      <alignment vertical="center"/>
      <protection locked="0"/>
    </xf>
    <xf numFmtId="38" fontId="57" fillId="34" borderId="71" xfId="63" applyNumberFormat="1" applyFont="1" applyFill="1" applyBorder="1" applyAlignment="1" applyProtection="1">
      <alignment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447675</xdr:rowOff>
    </xdr:from>
    <xdr:to>
      <xdr:col>4</xdr:col>
      <xdr:colOff>133350</xdr:colOff>
      <xdr:row>5</xdr:row>
      <xdr:rowOff>200025</xdr:rowOff>
    </xdr:to>
    <xdr:sp>
      <xdr:nvSpPr>
        <xdr:cNvPr id="1" name="直線矢印コネクタ 9"/>
        <xdr:cNvSpPr>
          <a:spLocks/>
        </xdr:cNvSpPr>
      </xdr:nvSpPr>
      <xdr:spPr>
        <a:xfrm flipV="1">
          <a:off x="2714625" y="2085975"/>
          <a:ext cx="4857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</xdr:row>
      <xdr:rowOff>485775</xdr:rowOff>
    </xdr:from>
    <xdr:to>
      <xdr:col>6</xdr:col>
      <xdr:colOff>885825</xdr:colOff>
      <xdr:row>5</xdr:row>
      <xdr:rowOff>542925</xdr:rowOff>
    </xdr:to>
    <xdr:sp>
      <xdr:nvSpPr>
        <xdr:cNvPr id="2" name="直線矢印コネクタ 13"/>
        <xdr:cNvSpPr>
          <a:spLocks/>
        </xdr:cNvSpPr>
      </xdr:nvSpPr>
      <xdr:spPr>
        <a:xfrm flipH="1" flipV="1">
          <a:off x="3590925" y="2124075"/>
          <a:ext cx="981075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276225</xdr:colOff>
      <xdr:row>5</xdr:row>
      <xdr:rowOff>190500</xdr:rowOff>
    </xdr:from>
    <xdr:ext cx="3648075" cy="1619250"/>
    <xdr:sp>
      <xdr:nvSpPr>
        <xdr:cNvPr id="3" name="フローチャート: 代替処理 3"/>
        <xdr:cNvSpPr>
          <a:spLocks/>
        </xdr:cNvSpPr>
      </xdr:nvSpPr>
      <xdr:spPr>
        <a:xfrm>
          <a:off x="276225" y="2400300"/>
          <a:ext cx="3648075" cy="1619250"/>
        </a:xfrm>
        <a:prstGeom prst="flowChartAlternateProcess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0" rIns="180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利用者負担なし（居宅介護支援等）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「０」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１割負担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「１」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２割負担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「２」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３割負担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「３」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生活保護受給者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「１」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（被保険者番号が「</a:t>
          </a:r>
          <a:r>
            <a:rPr lang="en-US" cap="none" sz="1100" b="0" i="0" u="none" baseline="0">
              <a:solidFill>
                <a:srgbClr val="000000"/>
              </a:solidFill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」から始まる利用者　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「１０」）</a:t>
          </a:r>
        </a:p>
      </xdr:txBody>
    </xdr:sp>
    <xdr:clientData/>
  </xdr:oneCellAnchor>
  <xdr:oneCellAnchor>
    <xdr:from>
      <xdr:col>6</xdr:col>
      <xdr:colOff>704850</xdr:colOff>
      <xdr:row>5</xdr:row>
      <xdr:rowOff>552450</xdr:rowOff>
    </xdr:from>
    <xdr:ext cx="1885950" cy="828675"/>
    <xdr:sp>
      <xdr:nvSpPr>
        <xdr:cNvPr id="4" name="フローチャート: 代替処理 4"/>
        <xdr:cNvSpPr>
          <a:spLocks/>
        </xdr:cNvSpPr>
      </xdr:nvSpPr>
      <xdr:spPr>
        <a:xfrm>
          <a:off x="4391025" y="2762250"/>
          <a:ext cx="1885950" cy="828675"/>
        </a:xfrm>
        <a:prstGeom prst="flowChartAlternateProcess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0" rIns="180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生活保護受給者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「１」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それ以外は空欄のまま</a:t>
          </a:r>
        </a:p>
      </xdr:txBody>
    </xdr:sp>
    <xdr:clientData/>
  </xdr:oneCellAnchor>
  <xdr:twoCellAnchor>
    <xdr:from>
      <xdr:col>7</xdr:col>
      <xdr:colOff>885825</xdr:colOff>
      <xdr:row>5</xdr:row>
      <xdr:rowOff>19050</xdr:rowOff>
    </xdr:from>
    <xdr:to>
      <xdr:col>10</xdr:col>
      <xdr:colOff>9525</xdr:colOff>
      <xdr:row>9</xdr:row>
      <xdr:rowOff>447675</xdr:rowOff>
    </xdr:to>
    <xdr:sp>
      <xdr:nvSpPr>
        <xdr:cNvPr id="5" name="直線矢印コネクタ 23"/>
        <xdr:cNvSpPr>
          <a:spLocks/>
        </xdr:cNvSpPr>
      </xdr:nvSpPr>
      <xdr:spPr>
        <a:xfrm flipV="1">
          <a:off x="6000750" y="2228850"/>
          <a:ext cx="1600200" cy="2714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971550</xdr:colOff>
      <xdr:row>9</xdr:row>
      <xdr:rowOff>57150</xdr:rowOff>
    </xdr:from>
    <xdr:ext cx="7353300" cy="1543050"/>
    <xdr:sp>
      <xdr:nvSpPr>
        <xdr:cNvPr id="6" name="フローチャート: 代替処理 6"/>
        <xdr:cNvSpPr>
          <a:spLocks/>
        </xdr:cNvSpPr>
      </xdr:nvSpPr>
      <xdr:spPr>
        <a:xfrm>
          <a:off x="2867025" y="4552950"/>
          <a:ext cx="7353300" cy="1543050"/>
        </a:xfrm>
        <a:prstGeom prst="flowChartAlternateProcess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0" rIns="180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当該月に算定した処遇改善加算率を入力。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平成２４～２６年度の加算</a:t>
          </a:r>
          <a:r>
            <a:rPr lang="en-US" cap="none" sz="1100" b="0" i="0" u="none" baseline="0">
              <a:solidFill>
                <a:srgbClr val="000000"/>
              </a:solidFill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100" b="0" i="0" u="none" baseline="0">
              <a:solidFill>
                <a:srgbClr val="000000"/>
              </a:solidFill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の場合、左欄に「加算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の加算率」、右欄にそれぞれ「０．９」または「０．８」を入力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平成２７～２８年度の加算</a:t>
          </a:r>
          <a:r>
            <a:rPr lang="en-US" cap="none" sz="1100" b="0" i="0" u="none" baseline="0">
              <a:solidFill>
                <a:srgbClr val="000000"/>
              </a:solidFill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100" b="0" i="0" u="none" baseline="0">
              <a:solidFill>
                <a:srgbClr val="000000"/>
              </a:solidFill>
            </a:rPr>
            <a:t>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の場合、左欄に「加算</a:t>
          </a:r>
          <a:r>
            <a:rPr lang="en-US" cap="none" sz="1100" b="0" i="0" u="none" baseline="0">
              <a:solidFill>
                <a:srgbClr val="000000"/>
              </a:solidFill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の加算率」、右欄にそれぞれ「０．９」または「０．８」を入力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平成２９年度の加算</a:t>
          </a:r>
          <a:r>
            <a:rPr lang="en-US" cap="none" sz="1100" b="0" i="0" u="none" baseline="0">
              <a:solidFill>
                <a:srgbClr val="000000"/>
              </a:solidFill>
            </a:rPr>
            <a:t>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100" b="0" i="0" u="none" baseline="0">
              <a:solidFill>
                <a:srgbClr val="000000"/>
              </a:solidFill>
            </a:rPr>
            <a:t>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の場合、左欄に「加算</a:t>
          </a:r>
          <a:r>
            <a:rPr lang="en-US" cap="none" sz="1100" b="0" i="0" u="none" baseline="0">
              <a:solidFill>
                <a:srgbClr val="000000"/>
              </a:solidFill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の加算率」、右欄にそれぞれ「０．９」または「０．８」を入力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これら以外の場合、左欄には該当する加算率を入力し、右欄に「１」を入力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処遇改善加算を算定しない場合、左右どちらにも「０」を入力</a:t>
          </a:r>
        </a:p>
      </xdr:txBody>
    </xdr:sp>
    <xdr:clientData/>
  </xdr:oneCellAnchor>
  <xdr:twoCellAnchor>
    <xdr:from>
      <xdr:col>11</xdr:col>
      <xdr:colOff>304800</xdr:colOff>
      <xdr:row>5</xdr:row>
      <xdr:rowOff>0</xdr:rowOff>
    </xdr:from>
    <xdr:to>
      <xdr:col>11</xdr:col>
      <xdr:colOff>400050</xdr:colOff>
      <xdr:row>7</xdr:row>
      <xdr:rowOff>85725</xdr:rowOff>
    </xdr:to>
    <xdr:sp>
      <xdr:nvSpPr>
        <xdr:cNvPr id="7" name="直線矢印コネクタ 23"/>
        <xdr:cNvSpPr>
          <a:spLocks/>
        </xdr:cNvSpPr>
      </xdr:nvSpPr>
      <xdr:spPr>
        <a:xfrm flipH="1" flipV="1">
          <a:off x="8277225" y="2209800"/>
          <a:ext cx="95250" cy="1228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4</xdr:row>
      <xdr:rowOff>561975</xdr:rowOff>
    </xdr:from>
    <xdr:to>
      <xdr:col>12</xdr:col>
      <xdr:colOff>390525</xdr:colOff>
      <xdr:row>7</xdr:row>
      <xdr:rowOff>76200</xdr:rowOff>
    </xdr:to>
    <xdr:sp>
      <xdr:nvSpPr>
        <xdr:cNvPr id="8" name="直線矢印コネクタ 23"/>
        <xdr:cNvSpPr>
          <a:spLocks/>
        </xdr:cNvSpPr>
      </xdr:nvSpPr>
      <xdr:spPr>
        <a:xfrm flipH="1" flipV="1">
          <a:off x="8743950" y="2200275"/>
          <a:ext cx="95250" cy="1228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6</xdr:row>
      <xdr:rowOff>333375</xdr:rowOff>
    </xdr:from>
    <xdr:ext cx="3371850" cy="885825"/>
    <xdr:sp>
      <xdr:nvSpPr>
        <xdr:cNvPr id="9" name="フローチャート: 代替処理 9"/>
        <xdr:cNvSpPr>
          <a:spLocks/>
        </xdr:cNvSpPr>
      </xdr:nvSpPr>
      <xdr:spPr>
        <a:xfrm>
          <a:off x="7400925" y="3114675"/>
          <a:ext cx="3371850" cy="885825"/>
        </a:xfrm>
        <a:prstGeom prst="flowChartAlternateProcess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0" rIns="180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当該月に算定した特定処遇改善加算率、ベースアップ等支援加算率をそれぞれ入力。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当該加算を算定していない場合、「０」を入力</a:t>
          </a:r>
        </a:p>
      </xdr:txBody>
    </xdr:sp>
    <xdr:clientData/>
  </xdr:oneCellAnchor>
  <xdr:twoCellAnchor>
    <xdr:from>
      <xdr:col>18</xdr:col>
      <xdr:colOff>266700</xdr:colOff>
      <xdr:row>5</xdr:row>
      <xdr:rowOff>0</xdr:rowOff>
    </xdr:from>
    <xdr:to>
      <xdr:col>19</xdr:col>
      <xdr:colOff>238125</xdr:colOff>
      <xdr:row>6</xdr:row>
      <xdr:rowOff>123825</xdr:rowOff>
    </xdr:to>
    <xdr:sp>
      <xdr:nvSpPr>
        <xdr:cNvPr id="10" name="直線矢印コネクタ 23"/>
        <xdr:cNvSpPr>
          <a:spLocks/>
        </xdr:cNvSpPr>
      </xdr:nvSpPr>
      <xdr:spPr>
        <a:xfrm flipH="1" flipV="1">
          <a:off x="12239625" y="2209800"/>
          <a:ext cx="581025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314325</xdr:colOff>
      <xdr:row>5</xdr:row>
      <xdr:rowOff>485775</xdr:rowOff>
    </xdr:from>
    <xdr:ext cx="2000250" cy="600075"/>
    <xdr:sp>
      <xdr:nvSpPr>
        <xdr:cNvPr id="11" name="フローチャート: 代替処理 11"/>
        <xdr:cNvSpPr>
          <a:spLocks/>
        </xdr:cNvSpPr>
      </xdr:nvSpPr>
      <xdr:spPr>
        <a:xfrm>
          <a:off x="12287250" y="2695575"/>
          <a:ext cx="2000250" cy="600075"/>
        </a:xfrm>
        <a:prstGeom prst="flowChartAlternateProcess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0" rIns="180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再請求する単位数を入力</a:t>
          </a:r>
        </a:p>
      </xdr:txBody>
    </xdr:sp>
    <xdr:clientData/>
  </xdr:oneCellAnchor>
  <xdr:twoCellAnchor>
    <xdr:from>
      <xdr:col>13</xdr:col>
      <xdr:colOff>390525</xdr:colOff>
      <xdr:row>4</xdr:row>
      <xdr:rowOff>466725</xdr:rowOff>
    </xdr:from>
    <xdr:to>
      <xdr:col>14</xdr:col>
      <xdr:colOff>361950</xdr:colOff>
      <xdr:row>6</xdr:row>
      <xdr:rowOff>19050</xdr:rowOff>
    </xdr:to>
    <xdr:sp>
      <xdr:nvSpPr>
        <xdr:cNvPr id="12" name="直線矢印コネクタ 23"/>
        <xdr:cNvSpPr>
          <a:spLocks/>
        </xdr:cNvSpPr>
      </xdr:nvSpPr>
      <xdr:spPr>
        <a:xfrm flipH="1" flipV="1">
          <a:off x="9315450" y="2105025"/>
          <a:ext cx="581025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466725</xdr:colOff>
      <xdr:row>5</xdr:row>
      <xdr:rowOff>228600</xdr:rowOff>
    </xdr:from>
    <xdr:ext cx="2428875" cy="542925"/>
    <xdr:sp>
      <xdr:nvSpPr>
        <xdr:cNvPr id="13" name="フローチャート: 代替処理 14"/>
        <xdr:cNvSpPr>
          <a:spLocks/>
        </xdr:cNvSpPr>
      </xdr:nvSpPr>
      <xdr:spPr>
        <a:xfrm>
          <a:off x="9391650" y="2438400"/>
          <a:ext cx="2428875" cy="542925"/>
        </a:xfrm>
        <a:prstGeom prst="flowChartAlternateProcess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0" rIns="180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返還対象となる単位ではなく、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当該月に請求した単位数を入力</a:t>
          </a:r>
        </a:p>
      </xdr:txBody>
    </xdr:sp>
    <xdr:clientData/>
  </xdr:oneCellAnchor>
  <xdr:oneCellAnchor>
    <xdr:from>
      <xdr:col>1</xdr:col>
      <xdr:colOff>123825</xdr:colOff>
      <xdr:row>12</xdr:row>
      <xdr:rowOff>285750</xdr:rowOff>
    </xdr:from>
    <xdr:ext cx="12315825" cy="3343275"/>
    <xdr:sp>
      <xdr:nvSpPr>
        <xdr:cNvPr id="14" name="テキスト ボックス 15"/>
        <xdr:cNvSpPr txBox="1">
          <a:spLocks noChangeArrowheads="1"/>
        </xdr:cNvSpPr>
      </xdr:nvSpPr>
      <xdr:spPr>
        <a:xfrm>
          <a:off x="695325" y="6496050"/>
          <a:ext cx="12315825" cy="33432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80000" rIns="180000" bIns="180000" anchor="ctr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自己点検の結果、介護報酬を返還するサービスが存在する月について入力してください。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保険者ごとにシートを分けて作成し、２枚目以降は複写して使用してください。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シート「自動計算あり」の黄色のセルには数式が入力されていますので、自動計算された値が表示されます。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利用限度額超過等の特殊な事例の場合は、処理できません。その場合はシート「自動計算なし」を使用してください。）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tabSelected="1" view="pageBreakPreview" zoomScale="80" zoomScaleNormal="7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00390625" defaultRowHeight="13.5"/>
  <cols>
    <col min="1" max="1" width="7.50390625" style="1" bestFit="1" customWidth="1"/>
    <col min="2" max="2" width="5.00390625" style="1" customWidth="1"/>
    <col min="3" max="3" width="12.375" style="2" bestFit="1" customWidth="1"/>
    <col min="4" max="4" width="15.375" style="3" customWidth="1"/>
    <col min="5" max="5" width="4.00390625" style="3" customWidth="1"/>
    <col min="6" max="6" width="4.125" style="1" customWidth="1"/>
    <col min="7" max="7" width="18.75390625" style="1" customWidth="1"/>
    <col min="8" max="8" width="20.00390625" style="1" customWidth="1"/>
    <col min="9" max="9" width="7.50390625" style="82" customWidth="1"/>
    <col min="10" max="11" width="5.00390625" style="82" bestFit="1" customWidth="1"/>
    <col min="12" max="13" width="6.25390625" style="82" customWidth="1"/>
    <col min="14" max="23" width="8.00390625" style="1" customWidth="1"/>
    <col min="24" max="26" width="9.00390625" style="1" customWidth="1"/>
    <col min="27" max="16384" width="9.00390625" style="1" customWidth="1"/>
  </cols>
  <sheetData>
    <row r="1" spans="1:26" ht="30" customHeight="1">
      <c r="A1" s="110" t="s">
        <v>16</v>
      </c>
      <c r="B1" s="110"/>
      <c r="C1" s="110"/>
      <c r="D1" s="110"/>
      <c r="E1" s="18"/>
      <c r="F1" s="18"/>
      <c r="G1" s="53" t="s">
        <v>19</v>
      </c>
      <c r="H1" s="23"/>
      <c r="I1" s="111" t="s">
        <v>18</v>
      </c>
      <c r="J1" s="111"/>
      <c r="K1" s="111"/>
      <c r="L1" s="62"/>
      <c r="M1" s="104"/>
      <c r="N1" s="112"/>
      <c r="O1" s="113"/>
      <c r="P1" s="113"/>
      <c r="Q1" s="114"/>
      <c r="R1" s="111" t="s">
        <v>20</v>
      </c>
      <c r="S1" s="111"/>
      <c r="T1" s="112"/>
      <c r="U1" s="113"/>
      <c r="V1" s="113"/>
      <c r="W1" s="114"/>
      <c r="X1" s="16"/>
      <c r="Y1" s="17" t="s">
        <v>17</v>
      </c>
      <c r="Z1" s="24">
        <v>1</v>
      </c>
    </row>
    <row r="2" spans="1:26" ht="8.25" customHeight="1" thickBot="1">
      <c r="A2" s="16"/>
      <c r="B2" s="16"/>
      <c r="C2" s="16"/>
      <c r="D2" s="16"/>
      <c r="E2" s="16"/>
      <c r="F2" s="16"/>
      <c r="G2" s="16"/>
      <c r="H2" s="53"/>
      <c r="I2" s="62"/>
      <c r="J2" s="62"/>
      <c r="K2" s="62"/>
      <c r="L2" s="62"/>
      <c r="M2" s="104"/>
      <c r="N2" s="7"/>
      <c r="O2" s="7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2.5" customHeight="1">
      <c r="A3" s="115" t="s">
        <v>0</v>
      </c>
      <c r="B3" s="116"/>
      <c r="C3" s="119" t="s">
        <v>1</v>
      </c>
      <c r="D3" s="119"/>
      <c r="E3" s="119"/>
      <c r="F3" s="120"/>
      <c r="G3" s="123" t="s">
        <v>12</v>
      </c>
      <c r="H3" s="125" t="s">
        <v>5</v>
      </c>
      <c r="I3" s="127" t="s">
        <v>29</v>
      </c>
      <c r="J3" s="129" t="s">
        <v>9</v>
      </c>
      <c r="K3" s="130"/>
      <c r="L3" s="129" t="s">
        <v>21</v>
      </c>
      <c r="M3" s="134" t="s">
        <v>33</v>
      </c>
      <c r="N3" s="133" t="s">
        <v>7</v>
      </c>
      <c r="O3" s="119"/>
      <c r="P3" s="119"/>
      <c r="Q3" s="119"/>
      <c r="R3" s="119"/>
      <c r="S3" s="105" t="s">
        <v>8</v>
      </c>
      <c r="T3" s="106"/>
      <c r="U3" s="106"/>
      <c r="V3" s="106"/>
      <c r="W3" s="106"/>
      <c r="X3" s="107" t="s">
        <v>2</v>
      </c>
      <c r="Y3" s="108"/>
      <c r="Z3" s="109"/>
    </row>
    <row r="4" spans="1:26" ht="68.25" customHeight="1" thickBot="1">
      <c r="A4" s="117"/>
      <c r="B4" s="118"/>
      <c r="C4" s="85" t="s">
        <v>3</v>
      </c>
      <c r="D4" s="86" t="s">
        <v>4</v>
      </c>
      <c r="E4" s="162" t="s">
        <v>11</v>
      </c>
      <c r="F4" s="163" t="s">
        <v>10</v>
      </c>
      <c r="G4" s="124"/>
      <c r="H4" s="126"/>
      <c r="I4" s="128"/>
      <c r="J4" s="131"/>
      <c r="K4" s="132"/>
      <c r="L4" s="131"/>
      <c r="M4" s="135"/>
      <c r="N4" s="88" t="s">
        <v>23</v>
      </c>
      <c r="O4" s="89" t="s">
        <v>22</v>
      </c>
      <c r="P4" s="89" t="s">
        <v>24</v>
      </c>
      <c r="Q4" s="89" t="s">
        <v>25</v>
      </c>
      <c r="R4" s="89" t="s">
        <v>26</v>
      </c>
      <c r="S4" s="88" t="s">
        <v>23</v>
      </c>
      <c r="T4" s="89" t="s">
        <v>22</v>
      </c>
      <c r="U4" s="89" t="s">
        <v>24</v>
      </c>
      <c r="V4" s="89" t="s">
        <v>25</v>
      </c>
      <c r="W4" s="89" t="s">
        <v>26</v>
      </c>
      <c r="X4" s="88" t="s">
        <v>27</v>
      </c>
      <c r="Y4" s="90" t="s">
        <v>26</v>
      </c>
      <c r="Z4" s="87" t="s">
        <v>28</v>
      </c>
    </row>
    <row r="5" spans="1:26" ht="45" customHeight="1">
      <c r="A5" s="25"/>
      <c r="B5" s="26"/>
      <c r="C5" s="27"/>
      <c r="D5" s="28"/>
      <c r="E5" s="29"/>
      <c r="F5" s="30"/>
      <c r="G5" s="31"/>
      <c r="H5" s="32"/>
      <c r="I5" s="67"/>
      <c r="J5" s="68"/>
      <c r="K5" s="69"/>
      <c r="L5" s="158"/>
      <c r="M5" s="70"/>
      <c r="N5" s="33"/>
      <c r="O5" s="84">
        <f>IF(N5="","",N5+ROUND(ROUND(N5*J5/100,0)*K5,0)+ROUND(N5*L5/100,0)+ROUND(N5*M5/100,0))</f>
      </c>
      <c r="P5" s="84">
        <f>IF(N5="","",ROUNDDOWN(O5*I5,0))</f>
      </c>
      <c r="Q5" s="84">
        <f>IF(N5="","",ROUNDDOWN(P5*(10-E5)/10,0))</f>
      </c>
      <c r="R5" s="84">
        <f>IF(N5="","",P5-Q5)</f>
      </c>
      <c r="S5" s="33"/>
      <c r="T5" s="84">
        <f>IF(N5="","",S5+ROUND(ROUND(S5*J5/100,0)*K5,0)+ROUND(S5*L5/100,0)+ROUND(S5*M5/100,0))</f>
      </c>
      <c r="U5" s="84">
        <f>IF(N5="","",ROUNDDOWN(T5*I5,0))</f>
      </c>
      <c r="V5" s="84">
        <f>IF(N5="","",ROUNDDOWN(U5*(10-E5)/10,0))</f>
      </c>
      <c r="W5" s="84">
        <f>IF(N5="","",U5-V5)</f>
      </c>
      <c r="X5" s="91">
        <f>IF(N5="","",Q5-V5)</f>
      </c>
      <c r="Y5" s="92">
        <f>IF(N5="","",IF(F5="",R5-W5,0))</f>
      </c>
      <c r="Z5" s="93">
        <f>IF(N5="","",IF(F5=1,R5-W5,0))</f>
      </c>
    </row>
    <row r="6" spans="1:26" ht="45" customHeight="1">
      <c r="A6" s="25"/>
      <c r="B6" s="34"/>
      <c r="C6" s="27"/>
      <c r="D6" s="28"/>
      <c r="E6" s="29"/>
      <c r="F6" s="30"/>
      <c r="G6" s="31"/>
      <c r="H6" s="32"/>
      <c r="I6" s="67"/>
      <c r="J6" s="68"/>
      <c r="K6" s="69"/>
      <c r="L6" s="159"/>
      <c r="M6" s="71"/>
      <c r="N6" s="35"/>
      <c r="O6" s="84">
        <f aca="true" t="shared" si="0" ref="O6:O19">IF(N6="","",N6+ROUND(ROUND(N6*J6/100,0)*K6,0)+ROUND(N6*L6/100,0)+ROUND(N6*M6/100,0))</f>
      </c>
      <c r="P6" s="84">
        <f aca="true" t="shared" si="1" ref="P6:P19">IF(N6="","",ROUNDDOWN(O6*I6,0))</f>
      </c>
      <c r="Q6" s="84">
        <f aca="true" t="shared" si="2" ref="Q6:Q19">IF(N6="","",ROUNDDOWN(P6*(10-E6)/10,0))</f>
      </c>
      <c r="R6" s="84">
        <f aca="true" t="shared" si="3" ref="R6:R19">IF(N6="","",P6-Q6)</f>
      </c>
      <c r="S6" s="35"/>
      <c r="T6" s="84">
        <f aca="true" t="shared" si="4" ref="T6:T19">IF(N6="","",S6+ROUND(ROUND(S6*J6/100,0)*K6,0)+ROUND(S6*L6/100,0)+ROUND(S6*M6/100,0))</f>
      </c>
      <c r="U6" s="84">
        <f aca="true" t="shared" si="5" ref="U6:U19">IF(N6="","",ROUNDDOWN(T6*I6,0))</f>
      </c>
      <c r="V6" s="84">
        <f aca="true" t="shared" si="6" ref="V6:V19">IF(N6="","",ROUNDDOWN(U6*(10-E6)/10,0))</f>
      </c>
      <c r="W6" s="84">
        <f aca="true" t="shared" si="7" ref="W6:W19">IF(N6="","",U6-V6)</f>
      </c>
      <c r="X6" s="91">
        <f aca="true" t="shared" si="8" ref="X6:X19">IF(N6="","",Q6-V6)</f>
      </c>
      <c r="Y6" s="92">
        <f aca="true" t="shared" si="9" ref="Y6:Y19">IF(N6="","",IF(F6="",R6-W6,0))</f>
      </c>
      <c r="Z6" s="93">
        <f aca="true" t="shared" si="10" ref="Z6:Z19">IF(N6="","",IF(F6=1,R6-W6,0))</f>
      </c>
    </row>
    <row r="7" spans="1:26" ht="45" customHeight="1">
      <c r="A7" s="25"/>
      <c r="B7" s="34"/>
      <c r="C7" s="36"/>
      <c r="D7" s="37"/>
      <c r="E7" s="38"/>
      <c r="F7" s="39"/>
      <c r="G7" s="31"/>
      <c r="H7" s="32"/>
      <c r="I7" s="67"/>
      <c r="J7" s="68"/>
      <c r="K7" s="69"/>
      <c r="L7" s="159"/>
      <c r="M7" s="71"/>
      <c r="N7" s="35"/>
      <c r="O7" s="84">
        <f t="shared" si="0"/>
      </c>
      <c r="P7" s="84">
        <f t="shared" si="1"/>
      </c>
      <c r="Q7" s="84">
        <f t="shared" si="2"/>
      </c>
      <c r="R7" s="84">
        <f t="shared" si="3"/>
      </c>
      <c r="S7" s="33"/>
      <c r="T7" s="84">
        <f t="shared" si="4"/>
      </c>
      <c r="U7" s="84">
        <f t="shared" si="5"/>
      </c>
      <c r="V7" s="84">
        <f t="shared" si="6"/>
      </c>
      <c r="W7" s="84">
        <f t="shared" si="7"/>
      </c>
      <c r="X7" s="91">
        <f t="shared" si="8"/>
      </c>
      <c r="Y7" s="92">
        <f t="shared" si="9"/>
      </c>
      <c r="Z7" s="93">
        <f t="shared" si="10"/>
      </c>
    </row>
    <row r="8" spans="1:26" ht="45" customHeight="1">
      <c r="A8" s="25"/>
      <c r="B8" s="34"/>
      <c r="C8" s="36"/>
      <c r="D8" s="28"/>
      <c r="E8" s="29"/>
      <c r="F8" s="39"/>
      <c r="G8" s="31"/>
      <c r="H8" s="32"/>
      <c r="I8" s="67"/>
      <c r="J8" s="68"/>
      <c r="K8" s="69"/>
      <c r="L8" s="159"/>
      <c r="M8" s="71"/>
      <c r="N8" s="35"/>
      <c r="O8" s="84">
        <f t="shared" si="0"/>
      </c>
      <c r="P8" s="84">
        <f t="shared" si="1"/>
      </c>
      <c r="Q8" s="84">
        <f t="shared" si="2"/>
      </c>
      <c r="R8" s="84">
        <f t="shared" si="3"/>
      </c>
      <c r="S8" s="35"/>
      <c r="T8" s="84">
        <f t="shared" si="4"/>
      </c>
      <c r="U8" s="84">
        <f t="shared" si="5"/>
      </c>
      <c r="V8" s="84">
        <f t="shared" si="6"/>
      </c>
      <c r="W8" s="84">
        <f t="shared" si="7"/>
      </c>
      <c r="X8" s="91">
        <f t="shared" si="8"/>
      </c>
      <c r="Y8" s="92">
        <f t="shared" si="9"/>
      </c>
      <c r="Z8" s="93">
        <f t="shared" si="10"/>
      </c>
    </row>
    <row r="9" spans="1:26" ht="45" customHeight="1">
      <c r="A9" s="25"/>
      <c r="B9" s="34"/>
      <c r="C9" s="36"/>
      <c r="D9" s="37"/>
      <c r="E9" s="38"/>
      <c r="F9" s="39"/>
      <c r="G9" s="40"/>
      <c r="H9" s="41"/>
      <c r="I9" s="67"/>
      <c r="J9" s="72"/>
      <c r="K9" s="73"/>
      <c r="L9" s="160"/>
      <c r="M9" s="74"/>
      <c r="N9" s="35"/>
      <c r="O9" s="84">
        <f t="shared" si="0"/>
      </c>
      <c r="P9" s="84">
        <f t="shared" si="1"/>
      </c>
      <c r="Q9" s="84">
        <f t="shared" si="2"/>
      </c>
      <c r="R9" s="84">
        <f t="shared" si="3"/>
      </c>
      <c r="S9" s="33"/>
      <c r="T9" s="84">
        <f t="shared" si="4"/>
      </c>
      <c r="U9" s="84">
        <f t="shared" si="5"/>
      </c>
      <c r="V9" s="84">
        <f t="shared" si="6"/>
      </c>
      <c r="W9" s="84">
        <f t="shared" si="7"/>
      </c>
      <c r="X9" s="91">
        <f t="shared" si="8"/>
      </c>
      <c r="Y9" s="92">
        <f t="shared" si="9"/>
      </c>
      <c r="Z9" s="93">
        <f t="shared" si="10"/>
      </c>
    </row>
    <row r="10" spans="1:26" ht="45" customHeight="1">
      <c r="A10" s="25"/>
      <c r="B10" s="34"/>
      <c r="C10" s="36"/>
      <c r="D10" s="65"/>
      <c r="E10" s="29"/>
      <c r="F10" s="39"/>
      <c r="G10" s="40"/>
      <c r="H10" s="41"/>
      <c r="I10" s="67"/>
      <c r="J10" s="72"/>
      <c r="K10" s="73"/>
      <c r="L10" s="160"/>
      <c r="M10" s="74"/>
      <c r="N10" s="35"/>
      <c r="O10" s="84">
        <f t="shared" si="0"/>
      </c>
      <c r="P10" s="84">
        <f t="shared" si="1"/>
      </c>
      <c r="Q10" s="84">
        <f t="shared" si="2"/>
      </c>
      <c r="R10" s="84">
        <f t="shared" si="3"/>
      </c>
      <c r="S10" s="35"/>
      <c r="T10" s="84">
        <f t="shared" si="4"/>
      </c>
      <c r="U10" s="84">
        <f t="shared" si="5"/>
      </c>
      <c r="V10" s="84">
        <f t="shared" si="6"/>
      </c>
      <c r="W10" s="84">
        <f t="shared" si="7"/>
      </c>
      <c r="X10" s="91">
        <f t="shared" si="8"/>
      </c>
      <c r="Y10" s="92">
        <f t="shared" si="9"/>
      </c>
      <c r="Z10" s="93">
        <f t="shared" si="10"/>
      </c>
    </row>
    <row r="11" spans="1:31" ht="45" customHeight="1">
      <c r="A11" s="42"/>
      <c r="B11" s="43"/>
      <c r="C11" s="36"/>
      <c r="D11" s="66"/>
      <c r="E11" s="38"/>
      <c r="F11" s="39"/>
      <c r="G11" s="40"/>
      <c r="H11" s="41"/>
      <c r="I11" s="67"/>
      <c r="J11" s="72"/>
      <c r="K11" s="73"/>
      <c r="L11" s="160"/>
      <c r="M11" s="74"/>
      <c r="N11" s="35"/>
      <c r="O11" s="84">
        <f t="shared" si="0"/>
      </c>
      <c r="P11" s="84">
        <f t="shared" si="1"/>
      </c>
      <c r="Q11" s="84">
        <f t="shared" si="2"/>
      </c>
      <c r="R11" s="84">
        <f t="shared" si="3"/>
      </c>
      <c r="S11" s="33"/>
      <c r="T11" s="84">
        <f t="shared" si="4"/>
      </c>
      <c r="U11" s="84">
        <f t="shared" si="5"/>
      </c>
      <c r="V11" s="84">
        <f t="shared" si="6"/>
      </c>
      <c r="W11" s="84">
        <f t="shared" si="7"/>
      </c>
      <c r="X11" s="91">
        <f t="shared" si="8"/>
      </c>
      <c r="Y11" s="92">
        <f t="shared" si="9"/>
      </c>
      <c r="Z11" s="93">
        <f t="shared" si="10"/>
      </c>
      <c r="AE11" s="22"/>
    </row>
    <row r="12" spans="1:26" ht="45" customHeight="1">
      <c r="A12" s="42"/>
      <c r="B12" s="43"/>
      <c r="C12" s="36"/>
      <c r="D12" s="66"/>
      <c r="E12" s="38"/>
      <c r="F12" s="39"/>
      <c r="G12" s="40"/>
      <c r="H12" s="41"/>
      <c r="I12" s="67"/>
      <c r="J12" s="72"/>
      <c r="K12" s="73"/>
      <c r="L12" s="160"/>
      <c r="M12" s="74"/>
      <c r="N12" s="35"/>
      <c r="O12" s="84">
        <f t="shared" si="0"/>
      </c>
      <c r="P12" s="84">
        <f t="shared" si="1"/>
      </c>
      <c r="Q12" s="84">
        <f t="shared" si="2"/>
      </c>
      <c r="R12" s="84">
        <f t="shared" si="3"/>
      </c>
      <c r="S12" s="35"/>
      <c r="T12" s="84">
        <f t="shared" si="4"/>
      </c>
      <c r="U12" s="84">
        <f t="shared" si="5"/>
      </c>
      <c r="V12" s="84">
        <f t="shared" si="6"/>
      </c>
      <c r="W12" s="84">
        <f t="shared" si="7"/>
      </c>
      <c r="X12" s="91">
        <f t="shared" si="8"/>
      </c>
      <c r="Y12" s="92">
        <f t="shared" si="9"/>
      </c>
      <c r="Z12" s="93">
        <f t="shared" si="10"/>
      </c>
    </row>
    <row r="13" spans="1:26" ht="45" customHeight="1">
      <c r="A13" s="42"/>
      <c r="B13" s="43"/>
      <c r="C13" s="36"/>
      <c r="D13" s="66"/>
      <c r="E13" s="38"/>
      <c r="F13" s="39"/>
      <c r="G13" s="40"/>
      <c r="H13" s="41"/>
      <c r="I13" s="67"/>
      <c r="J13" s="72"/>
      <c r="K13" s="73"/>
      <c r="L13" s="160"/>
      <c r="M13" s="74"/>
      <c r="N13" s="35"/>
      <c r="O13" s="84">
        <f t="shared" si="0"/>
      </c>
      <c r="P13" s="84">
        <f t="shared" si="1"/>
      </c>
      <c r="Q13" s="84">
        <f t="shared" si="2"/>
      </c>
      <c r="R13" s="84">
        <f t="shared" si="3"/>
      </c>
      <c r="S13" s="33"/>
      <c r="T13" s="84">
        <f t="shared" si="4"/>
      </c>
      <c r="U13" s="84">
        <f t="shared" si="5"/>
      </c>
      <c r="V13" s="84">
        <f t="shared" si="6"/>
      </c>
      <c r="W13" s="84">
        <f t="shared" si="7"/>
      </c>
      <c r="X13" s="91">
        <f t="shared" si="8"/>
      </c>
      <c r="Y13" s="92">
        <f t="shared" si="9"/>
      </c>
      <c r="Z13" s="93">
        <f t="shared" si="10"/>
      </c>
    </row>
    <row r="14" spans="1:26" ht="45" customHeight="1">
      <c r="A14" s="42"/>
      <c r="B14" s="43"/>
      <c r="C14" s="36"/>
      <c r="D14" s="37"/>
      <c r="E14" s="38"/>
      <c r="F14" s="39"/>
      <c r="G14" s="40"/>
      <c r="H14" s="41"/>
      <c r="I14" s="67"/>
      <c r="J14" s="72"/>
      <c r="K14" s="73"/>
      <c r="L14" s="160"/>
      <c r="M14" s="74"/>
      <c r="N14" s="35"/>
      <c r="O14" s="84">
        <f t="shared" si="0"/>
      </c>
      <c r="P14" s="84">
        <f t="shared" si="1"/>
      </c>
      <c r="Q14" s="84">
        <f t="shared" si="2"/>
      </c>
      <c r="R14" s="84">
        <f t="shared" si="3"/>
      </c>
      <c r="S14" s="35"/>
      <c r="T14" s="84">
        <f t="shared" si="4"/>
      </c>
      <c r="U14" s="84">
        <f t="shared" si="5"/>
      </c>
      <c r="V14" s="84">
        <f t="shared" si="6"/>
      </c>
      <c r="W14" s="84">
        <f t="shared" si="7"/>
      </c>
      <c r="X14" s="91">
        <f t="shared" si="8"/>
      </c>
      <c r="Y14" s="92">
        <f t="shared" si="9"/>
      </c>
      <c r="Z14" s="93">
        <f t="shared" si="10"/>
      </c>
    </row>
    <row r="15" spans="1:26" ht="45" customHeight="1">
      <c r="A15" s="42"/>
      <c r="B15" s="43"/>
      <c r="C15" s="36"/>
      <c r="D15" s="37"/>
      <c r="E15" s="38"/>
      <c r="F15" s="39"/>
      <c r="G15" s="40"/>
      <c r="H15" s="41"/>
      <c r="I15" s="75"/>
      <c r="J15" s="72"/>
      <c r="K15" s="73"/>
      <c r="L15" s="160"/>
      <c r="M15" s="74"/>
      <c r="N15" s="35"/>
      <c r="O15" s="84">
        <f t="shared" si="0"/>
      </c>
      <c r="P15" s="84">
        <f t="shared" si="1"/>
      </c>
      <c r="Q15" s="84">
        <f t="shared" si="2"/>
      </c>
      <c r="R15" s="84">
        <f t="shared" si="3"/>
      </c>
      <c r="S15" s="35"/>
      <c r="T15" s="84">
        <f t="shared" si="4"/>
      </c>
      <c r="U15" s="84">
        <f t="shared" si="5"/>
      </c>
      <c r="V15" s="84">
        <f t="shared" si="6"/>
      </c>
      <c r="W15" s="84">
        <f t="shared" si="7"/>
      </c>
      <c r="X15" s="91">
        <f t="shared" si="8"/>
      </c>
      <c r="Y15" s="92">
        <f t="shared" si="9"/>
      </c>
      <c r="Z15" s="93">
        <f t="shared" si="10"/>
      </c>
    </row>
    <row r="16" spans="1:26" ht="45" customHeight="1">
      <c r="A16" s="42"/>
      <c r="B16" s="43"/>
      <c r="C16" s="36"/>
      <c r="D16" s="37"/>
      <c r="E16" s="38"/>
      <c r="F16" s="39"/>
      <c r="G16" s="40"/>
      <c r="H16" s="41"/>
      <c r="I16" s="75"/>
      <c r="J16" s="72"/>
      <c r="K16" s="73"/>
      <c r="L16" s="160"/>
      <c r="M16" s="74"/>
      <c r="N16" s="35"/>
      <c r="O16" s="84">
        <f t="shared" si="0"/>
      </c>
      <c r="P16" s="84">
        <f t="shared" si="1"/>
      </c>
      <c r="Q16" s="84">
        <f t="shared" si="2"/>
      </c>
      <c r="R16" s="84">
        <f t="shared" si="3"/>
      </c>
      <c r="S16" s="35"/>
      <c r="T16" s="84">
        <f t="shared" si="4"/>
      </c>
      <c r="U16" s="84">
        <f t="shared" si="5"/>
      </c>
      <c r="V16" s="84">
        <f t="shared" si="6"/>
      </c>
      <c r="W16" s="84">
        <f t="shared" si="7"/>
      </c>
      <c r="X16" s="91">
        <f t="shared" si="8"/>
      </c>
      <c r="Y16" s="92">
        <f t="shared" si="9"/>
      </c>
      <c r="Z16" s="93">
        <f t="shared" si="10"/>
      </c>
    </row>
    <row r="17" spans="1:26" ht="45" customHeight="1">
      <c r="A17" s="42"/>
      <c r="B17" s="43"/>
      <c r="C17" s="36"/>
      <c r="D17" s="37"/>
      <c r="E17" s="38"/>
      <c r="F17" s="39"/>
      <c r="G17" s="40"/>
      <c r="H17" s="41"/>
      <c r="I17" s="75"/>
      <c r="J17" s="76"/>
      <c r="K17" s="77"/>
      <c r="L17" s="160"/>
      <c r="M17" s="74"/>
      <c r="N17" s="35"/>
      <c r="O17" s="84">
        <f t="shared" si="0"/>
      </c>
      <c r="P17" s="84">
        <f t="shared" si="1"/>
      </c>
      <c r="Q17" s="84">
        <f t="shared" si="2"/>
      </c>
      <c r="R17" s="84">
        <f t="shared" si="3"/>
      </c>
      <c r="S17" s="35"/>
      <c r="T17" s="84">
        <f t="shared" si="4"/>
      </c>
      <c r="U17" s="84">
        <f t="shared" si="5"/>
      </c>
      <c r="V17" s="84">
        <f t="shared" si="6"/>
      </c>
      <c r="W17" s="84">
        <f t="shared" si="7"/>
      </c>
      <c r="X17" s="91">
        <f t="shared" si="8"/>
      </c>
      <c r="Y17" s="92">
        <f t="shared" si="9"/>
      </c>
      <c r="Z17" s="93">
        <f t="shared" si="10"/>
      </c>
    </row>
    <row r="18" spans="1:26" ht="45" customHeight="1">
      <c r="A18" s="42"/>
      <c r="B18" s="43"/>
      <c r="C18" s="36"/>
      <c r="D18" s="37"/>
      <c r="E18" s="38"/>
      <c r="F18" s="39"/>
      <c r="G18" s="40"/>
      <c r="H18" s="41"/>
      <c r="I18" s="75"/>
      <c r="J18" s="72"/>
      <c r="K18" s="73"/>
      <c r="L18" s="160"/>
      <c r="M18" s="74"/>
      <c r="N18" s="35"/>
      <c r="O18" s="84">
        <f t="shared" si="0"/>
      </c>
      <c r="P18" s="84">
        <f t="shared" si="1"/>
      </c>
      <c r="Q18" s="84">
        <f t="shared" si="2"/>
      </c>
      <c r="R18" s="84">
        <f t="shared" si="3"/>
      </c>
      <c r="S18" s="35"/>
      <c r="T18" s="84">
        <f t="shared" si="4"/>
      </c>
      <c r="U18" s="84">
        <f t="shared" si="5"/>
      </c>
      <c r="V18" s="84">
        <f t="shared" si="6"/>
      </c>
      <c r="W18" s="84">
        <f t="shared" si="7"/>
      </c>
      <c r="X18" s="91">
        <f t="shared" si="8"/>
      </c>
      <c r="Y18" s="92">
        <f t="shared" si="9"/>
      </c>
      <c r="Z18" s="93">
        <f t="shared" si="10"/>
      </c>
    </row>
    <row r="19" spans="1:26" ht="45" customHeight="1" thickBot="1">
      <c r="A19" s="44"/>
      <c r="B19" s="45"/>
      <c r="C19" s="46"/>
      <c r="D19" s="47"/>
      <c r="E19" s="48"/>
      <c r="F19" s="49"/>
      <c r="G19" s="50"/>
      <c r="H19" s="51"/>
      <c r="I19" s="78"/>
      <c r="J19" s="79"/>
      <c r="K19" s="80"/>
      <c r="L19" s="161"/>
      <c r="M19" s="81"/>
      <c r="N19" s="52"/>
      <c r="O19" s="164">
        <f t="shared" si="0"/>
      </c>
      <c r="P19" s="94">
        <f t="shared" si="1"/>
      </c>
      <c r="Q19" s="94">
        <f t="shared" si="2"/>
      </c>
      <c r="R19" s="94">
        <f t="shared" si="3"/>
      </c>
      <c r="S19" s="52"/>
      <c r="T19" s="164">
        <f t="shared" si="4"/>
      </c>
      <c r="U19" s="94">
        <f t="shared" si="5"/>
      </c>
      <c r="V19" s="94">
        <f t="shared" si="6"/>
      </c>
      <c r="W19" s="94">
        <f t="shared" si="7"/>
      </c>
      <c r="X19" s="95">
        <f t="shared" si="8"/>
      </c>
      <c r="Y19" s="96">
        <f t="shared" si="9"/>
      </c>
      <c r="Z19" s="97">
        <f t="shared" si="10"/>
      </c>
    </row>
    <row r="20" spans="1:26" ht="45" customHeight="1" thickBot="1" thickTop="1">
      <c r="A20" s="121" t="s">
        <v>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03"/>
      <c r="N20" s="98">
        <f aca="true" t="shared" si="11" ref="N20:Z20">SUM(N5:N19)</f>
        <v>0</v>
      </c>
      <c r="O20" s="165">
        <f t="shared" si="11"/>
        <v>0</v>
      </c>
      <c r="P20" s="99">
        <f t="shared" si="11"/>
        <v>0</v>
      </c>
      <c r="Q20" s="99">
        <f t="shared" si="11"/>
        <v>0</v>
      </c>
      <c r="R20" s="99">
        <f t="shared" si="11"/>
        <v>0</v>
      </c>
      <c r="S20" s="98">
        <f t="shared" si="11"/>
        <v>0</v>
      </c>
      <c r="T20" s="165">
        <f t="shared" si="11"/>
        <v>0</v>
      </c>
      <c r="U20" s="99">
        <f t="shared" si="11"/>
        <v>0</v>
      </c>
      <c r="V20" s="99">
        <f t="shared" si="11"/>
        <v>0</v>
      </c>
      <c r="W20" s="99">
        <f t="shared" si="11"/>
        <v>0</v>
      </c>
      <c r="X20" s="100">
        <f t="shared" si="11"/>
        <v>0</v>
      </c>
      <c r="Y20" s="101">
        <f t="shared" si="11"/>
        <v>0</v>
      </c>
      <c r="Z20" s="102">
        <f t="shared" si="11"/>
        <v>0</v>
      </c>
    </row>
  </sheetData>
  <sheetProtection/>
  <protectedRanges>
    <protectedRange sqref="A5:M6 A7:H10 J7:M10 I7:I14" name="範囲1"/>
  </protectedRanges>
  <mergeCells count="17">
    <mergeCell ref="A20:L20"/>
    <mergeCell ref="G3:G4"/>
    <mergeCell ref="H3:H4"/>
    <mergeCell ref="I3:I4"/>
    <mergeCell ref="J3:K4"/>
    <mergeCell ref="N3:R3"/>
    <mergeCell ref="L3:L4"/>
    <mergeCell ref="M3:M4"/>
    <mergeCell ref="S3:W3"/>
    <mergeCell ref="X3:Z3"/>
    <mergeCell ref="A1:D1"/>
    <mergeCell ref="I1:K1"/>
    <mergeCell ref="N1:Q1"/>
    <mergeCell ref="R1:S1"/>
    <mergeCell ref="T1:W1"/>
    <mergeCell ref="A3:B4"/>
    <mergeCell ref="C3:F3"/>
  </mergeCells>
  <printOptions horizontalCentered="1"/>
  <pageMargins left="0.1968503937007874" right="0.1968503937007874" top="0.5905511811023623" bottom="0.1968503937007874" header="0.31496062992125984" footer="0.31496062992125984"/>
  <pageSetup cellComments="asDisplayed"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view="pageBreakPreview" zoomScale="80" zoomScaleNormal="7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00390625" defaultRowHeight="13.5"/>
  <cols>
    <col min="1" max="1" width="7.50390625" style="1" bestFit="1" customWidth="1"/>
    <col min="2" max="2" width="5.00390625" style="1" customWidth="1"/>
    <col min="3" max="3" width="12.375" style="2" bestFit="1" customWidth="1"/>
    <col min="4" max="4" width="15.375" style="3" customWidth="1"/>
    <col min="5" max="5" width="4.00390625" style="3" customWidth="1"/>
    <col min="6" max="6" width="4.125" style="1" customWidth="1"/>
    <col min="7" max="7" width="18.75390625" style="1" customWidth="1"/>
    <col min="8" max="8" width="20.00390625" style="1" customWidth="1"/>
    <col min="9" max="9" width="7.50390625" style="82" customWidth="1"/>
    <col min="10" max="11" width="5.00390625" style="82" bestFit="1" customWidth="1"/>
    <col min="12" max="13" width="6.25390625" style="82" customWidth="1"/>
    <col min="14" max="23" width="8.00390625" style="1" customWidth="1"/>
    <col min="24" max="26" width="9.00390625" style="1" customWidth="1"/>
    <col min="27" max="16384" width="9.00390625" style="1" customWidth="1"/>
  </cols>
  <sheetData>
    <row r="1" spans="1:26" ht="30" customHeight="1">
      <c r="A1" s="110" t="s">
        <v>16</v>
      </c>
      <c r="B1" s="110"/>
      <c r="C1" s="110"/>
      <c r="D1" s="110"/>
      <c r="E1" s="18"/>
      <c r="F1" s="18"/>
      <c r="G1" s="104" t="s">
        <v>19</v>
      </c>
      <c r="H1" s="23" t="s">
        <v>30</v>
      </c>
      <c r="I1" s="111" t="s">
        <v>18</v>
      </c>
      <c r="J1" s="111"/>
      <c r="K1" s="111"/>
      <c r="L1" s="104"/>
      <c r="M1" s="104"/>
      <c r="N1" s="112" t="s">
        <v>31</v>
      </c>
      <c r="O1" s="113"/>
      <c r="P1" s="113"/>
      <c r="Q1" s="114"/>
      <c r="R1" s="111" t="s">
        <v>20</v>
      </c>
      <c r="S1" s="111"/>
      <c r="T1" s="112" t="s">
        <v>32</v>
      </c>
      <c r="U1" s="113"/>
      <c r="V1" s="113"/>
      <c r="W1" s="114"/>
      <c r="X1" s="16"/>
      <c r="Y1" s="17" t="s">
        <v>17</v>
      </c>
      <c r="Z1" s="24">
        <v>1</v>
      </c>
    </row>
    <row r="2" spans="1:26" ht="8.25" customHeight="1" thickBot="1">
      <c r="A2" s="16"/>
      <c r="B2" s="16"/>
      <c r="C2" s="16"/>
      <c r="D2" s="16"/>
      <c r="E2" s="16"/>
      <c r="F2" s="16"/>
      <c r="G2" s="16"/>
      <c r="H2" s="104"/>
      <c r="I2" s="104"/>
      <c r="J2" s="104"/>
      <c r="K2" s="104"/>
      <c r="L2" s="104"/>
      <c r="M2" s="104"/>
      <c r="N2" s="7"/>
      <c r="O2" s="7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2.5" customHeight="1">
      <c r="A3" s="115" t="s">
        <v>0</v>
      </c>
      <c r="B3" s="116"/>
      <c r="C3" s="119" t="s">
        <v>1</v>
      </c>
      <c r="D3" s="119"/>
      <c r="E3" s="119"/>
      <c r="F3" s="120"/>
      <c r="G3" s="123" t="s">
        <v>12</v>
      </c>
      <c r="H3" s="125" t="s">
        <v>5</v>
      </c>
      <c r="I3" s="127" t="s">
        <v>29</v>
      </c>
      <c r="J3" s="129" t="s">
        <v>9</v>
      </c>
      <c r="K3" s="130"/>
      <c r="L3" s="129" t="s">
        <v>21</v>
      </c>
      <c r="M3" s="134" t="s">
        <v>33</v>
      </c>
      <c r="N3" s="133" t="s">
        <v>7</v>
      </c>
      <c r="O3" s="119"/>
      <c r="P3" s="119"/>
      <c r="Q3" s="119"/>
      <c r="R3" s="119"/>
      <c r="S3" s="105" t="s">
        <v>8</v>
      </c>
      <c r="T3" s="106"/>
      <c r="U3" s="106"/>
      <c r="V3" s="106"/>
      <c r="W3" s="106"/>
      <c r="X3" s="107" t="s">
        <v>2</v>
      </c>
      <c r="Y3" s="108"/>
      <c r="Z3" s="109"/>
    </row>
    <row r="4" spans="1:26" ht="68.25" customHeight="1" thickBot="1">
      <c r="A4" s="117"/>
      <c r="B4" s="118"/>
      <c r="C4" s="85" t="s">
        <v>3</v>
      </c>
      <c r="D4" s="86" t="s">
        <v>4</v>
      </c>
      <c r="E4" s="162" t="s">
        <v>11</v>
      </c>
      <c r="F4" s="163" t="s">
        <v>10</v>
      </c>
      <c r="G4" s="124"/>
      <c r="H4" s="126"/>
      <c r="I4" s="128"/>
      <c r="J4" s="131"/>
      <c r="K4" s="132"/>
      <c r="L4" s="131"/>
      <c r="M4" s="135"/>
      <c r="N4" s="88" t="s">
        <v>23</v>
      </c>
      <c r="O4" s="89" t="s">
        <v>22</v>
      </c>
      <c r="P4" s="89" t="s">
        <v>24</v>
      </c>
      <c r="Q4" s="89" t="s">
        <v>25</v>
      </c>
      <c r="R4" s="89" t="s">
        <v>26</v>
      </c>
      <c r="S4" s="88" t="s">
        <v>23</v>
      </c>
      <c r="T4" s="89" t="s">
        <v>22</v>
      </c>
      <c r="U4" s="89" t="s">
        <v>24</v>
      </c>
      <c r="V4" s="89" t="s">
        <v>25</v>
      </c>
      <c r="W4" s="89" t="s">
        <v>26</v>
      </c>
      <c r="X4" s="88" t="s">
        <v>27</v>
      </c>
      <c r="Y4" s="90" t="s">
        <v>26</v>
      </c>
      <c r="Z4" s="87" t="s">
        <v>28</v>
      </c>
    </row>
    <row r="5" spans="1:26" ht="45" customHeight="1">
      <c r="A5" s="25" t="s">
        <v>34</v>
      </c>
      <c r="B5" s="26">
        <v>6</v>
      </c>
      <c r="C5" s="8" t="s">
        <v>13</v>
      </c>
      <c r="D5" s="4" t="s">
        <v>14</v>
      </c>
      <c r="E5" s="29">
        <v>1</v>
      </c>
      <c r="F5" s="30">
        <v>1</v>
      </c>
      <c r="G5" s="5" t="s">
        <v>15</v>
      </c>
      <c r="H5" s="6" t="s">
        <v>35</v>
      </c>
      <c r="I5" s="67">
        <v>10.27</v>
      </c>
      <c r="J5" s="68">
        <v>4.3</v>
      </c>
      <c r="K5" s="69">
        <v>1</v>
      </c>
      <c r="L5" s="158">
        <v>1</v>
      </c>
      <c r="M5" s="70">
        <v>1.1</v>
      </c>
      <c r="N5" s="33">
        <v>2792</v>
      </c>
      <c r="O5" s="84">
        <f>IF(N5="","",N5+ROUND(ROUND(N5*J5/100,0)*K5,0)+ROUND(N5*L5/100,0)+ROUND(N5*M5/100,0))</f>
        <v>2971</v>
      </c>
      <c r="P5" s="84">
        <f>IF(N5="","",ROUNDDOWN(O5*I5,0))</f>
        <v>30512</v>
      </c>
      <c r="Q5" s="84">
        <f>IF(N5="","",ROUNDDOWN(P5*(10-E5)/10,0))</f>
        <v>27460</v>
      </c>
      <c r="R5" s="84">
        <f>IF(N5="","",P5-Q5)</f>
        <v>3052</v>
      </c>
      <c r="S5" s="33">
        <v>2752</v>
      </c>
      <c r="T5" s="84">
        <f>IF(N5="","",S5+ROUND(ROUND(S5*J5/100,0)*K5,0)+ROUND(S5*L5/100,0)+ROUND(S5*M5/100,0))</f>
        <v>2928</v>
      </c>
      <c r="U5" s="84">
        <f>IF(N5="","",ROUNDDOWN(T5*I5,0))</f>
        <v>30070</v>
      </c>
      <c r="V5" s="84">
        <f>IF(N5="","",ROUNDDOWN(U5*(10-E5)/10,0))</f>
        <v>27063</v>
      </c>
      <c r="W5" s="84">
        <f>IF(N5="","",U5-V5)</f>
        <v>3007</v>
      </c>
      <c r="X5" s="91">
        <f>IF(N5="","",Q5-V5)</f>
        <v>397</v>
      </c>
      <c r="Y5" s="92">
        <f>IF(N5="","",IF(F5="",R5-W5,0))</f>
        <v>0</v>
      </c>
      <c r="Z5" s="93">
        <f>IF(N5="","",IF(F5=1,R5-W5,0))</f>
        <v>45</v>
      </c>
    </row>
    <row r="6" spans="1:26" ht="45" customHeight="1">
      <c r="A6" s="25"/>
      <c r="B6" s="34"/>
      <c r="C6" s="27"/>
      <c r="D6" s="28"/>
      <c r="E6" s="29"/>
      <c r="F6" s="30"/>
      <c r="G6" s="31"/>
      <c r="H6" s="32"/>
      <c r="I6" s="67"/>
      <c r="J6" s="68"/>
      <c r="K6" s="69"/>
      <c r="L6" s="159"/>
      <c r="M6" s="71"/>
      <c r="N6" s="35"/>
      <c r="O6" s="84">
        <f aca="true" t="shared" si="0" ref="O6:O19">IF(N6="","",N6+ROUND(ROUND(N6*J6/100,0)*K6,0)+ROUND(N6*L6/100,0)+ROUND(N6*M6/100,0))</f>
      </c>
      <c r="P6" s="84">
        <f aca="true" t="shared" si="1" ref="P6:P19">IF(N6="","",ROUNDDOWN(O6*I6,0))</f>
      </c>
      <c r="Q6" s="84">
        <f aca="true" t="shared" si="2" ref="Q6:Q19">IF(N6="","",ROUNDDOWN(P6*(10-E6)/10,0))</f>
      </c>
      <c r="R6" s="84">
        <f aca="true" t="shared" si="3" ref="R6:R19">IF(N6="","",P6-Q6)</f>
      </c>
      <c r="S6" s="35"/>
      <c r="T6" s="84">
        <f aca="true" t="shared" si="4" ref="T6:T19">IF(N6="","",S6+ROUND(ROUND(S6*J6/100,0)*K6,0)+ROUND(S6*L6/100,0)+ROUND(S6*M6/100,0))</f>
      </c>
      <c r="U6" s="84">
        <f aca="true" t="shared" si="5" ref="U6:U19">IF(N6="","",ROUNDDOWN(T6*I6,0))</f>
      </c>
      <c r="V6" s="84">
        <f aca="true" t="shared" si="6" ref="V6:V19">IF(N6="","",ROUNDDOWN(U6*(10-E6)/10,0))</f>
      </c>
      <c r="W6" s="84">
        <f aca="true" t="shared" si="7" ref="W6:W19">IF(N6="","",U6-V6)</f>
      </c>
      <c r="X6" s="91">
        <f aca="true" t="shared" si="8" ref="X6:X19">IF(N6="","",Q6-V6)</f>
      </c>
      <c r="Y6" s="92">
        <f aca="true" t="shared" si="9" ref="Y6:Y19">IF(N6="","",IF(F6="",R6-W6,0))</f>
      </c>
      <c r="Z6" s="93">
        <f aca="true" t="shared" si="10" ref="Z6:Z19">IF(N6="","",IF(F6=1,R6-W6,0))</f>
      </c>
    </row>
    <row r="7" spans="1:26" ht="45" customHeight="1">
      <c r="A7" s="25"/>
      <c r="B7" s="34"/>
      <c r="C7" s="36"/>
      <c r="D7" s="37"/>
      <c r="E7" s="38"/>
      <c r="F7" s="39"/>
      <c r="G7" s="31"/>
      <c r="H7" s="32"/>
      <c r="I7" s="67"/>
      <c r="J7" s="68"/>
      <c r="K7" s="69"/>
      <c r="L7" s="159"/>
      <c r="M7" s="71"/>
      <c r="N7" s="35"/>
      <c r="O7" s="84">
        <f t="shared" si="0"/>
      </c>
      <c r="P7" s="84">
        <f t="shared" si="1"/>
      </c>
      <c r="Q7" s="84">
        <f t="shared" si="2"/>
      </c>
      <c r="R7" s="84">
        <f t="shared" si="3"/>
      </c>
      <c r="S7" s="33"/>
      <c r="T7" s="84">
        <f t="shared" si="4"/>
      </c>
      <c r="U7" s="84">
        <f t="shared" si="5"/>
      </c>
      <c r="V7" s="84">
        <f t="shared" si="6"/>
      </c>
      <c r="W7" s="84">
        <f t="shared" si="7"/>
      </c>
      <c r="X7" s="91">
        <f t="shared" si="8"/>
      </c>
      <c r="Y7" s="92">
        <f t="shared" si="9"/>
      </c>
      <c r="Z7" s="93">
        <f t="shared" si="10"/>
      </c>
    </row>
    <row r="8" spans="1:26" ht="45" customHeight="1">
      <c r="A8" s="25"/>
      <c r="B8" s="34"/>
      <c r="C8" s="36"/>
      <c r="D8" s="28"/>
      <c r="E8" s="29"/>
      <c r="F8" s="39"/>
      <c r="G8" s="31"/>
      <c r="H8" s="32"/>
      <c r="I8" s="67"/>
      <c r="J8" s="68"/>
      <c r="K8" s="69"/>
      <c r="L8" s="159"/>
      <c r="M8" s="71"/>
      <c r="N8" s="35"/>
      <c r="O8" s="84">
        <f t="shared" si="0"/>
      </c>
      <c r="P8" s="84">
        <f t="shared" si="1"/>
      </c>
      <c r="Q8" s="84">
        <f t="shared" si="2"/>
      </c>
      <c r="R8" s="84">
        <f t="shared" si="3"/>
      </c>
      <c r="S8" s="35"/>
      <c r="T8" s="84">
        <f t="shared" si="4"/>
      </c>
      <c r="U8" s="84">
        <f t="shared" si="5"/>
      </c>
      <c r="V8" s="84">
        <f t="shared" si="6"/>
      </c>
      <c r="W8" s="84">
        <f t="shared" si="7"/>
      </c>
      <c r="X8" s="91">
        <f t="shared" si="8"/>
      </c>
      <c r="Y8" s="92">
        <f t="shared" si="9"/>
      </c>
      <c r="Z8" s="93">
        <f t="shared" si="10"/>
      </c>
    </row>
    <row r="9" spans="1:26" ht="45" customHeight="1">
      <c r="A9" s="25"/>
      <c r="B9" s="34"/>
      <c r="C9" s="36"/>
      <c r="D9" s="37"/>
      <c r="E9" s="38"/>
      <c r="F9" s="39"/>
      <c r="G9" s="40"/>
      <c r="H9" s="41"/>
      <c r="I9" s="67"/>
      <c r="J9" s="72"/>
      <c r="K9" s="73"/>
      <c r="L9" s="160"/>
      <c r="M9" s="74"/>
      <c r="N9" s="35"/>
      <c r="O9" s="84">
        <f t="shared" si="0"/>
      </c>
      <c r="P9" s="84">
        <f t="shared" si="1"/>
      </c>
      <c r="Q9" s="84">
        <f t="shared" si="2"/>
      </c>
      <c r="R9" s="84">
        <f t="shared" si="3"/>
      </c>
      <c r="S9" s="33"/>
      <c r="T9" s="84">
        <f t="shared" si="4"/>
      </c>
      <c r="U9" s="84">
        <f t="shared" si="5"/>
      </c>
      <c r="V9" s="84">
        <f t="shared" si="6"/>
      </c>
      <c r="W9" s="84">
        <f t="shared" si="7"/>
      </c>
      <c r="X9" s="91">
        <f t="shared" si="8"/>
      </c>
      <c r="Y9" s="92">
        <f t="shared" si="9"/>
      </c>
      <c r="Z9" s="93">
        <f t="shared" si="10"/>
      </c>
    </row>
    <row r="10" spans="1:26" ht="45" customHeight="1">
      <c r="A10" s="25"/>
      <c r="B10" s="34"/>
      <c r="C10" s="36"/>
      <c r="D10" s="65"/>
      <c r="E10" s="29"/>
      <c r="F10" s="39"/>
      <c r="G10" s="40"/>
      <c r="H10" s="41"/>
      <c r="I10" s="67"/>
      <c r="J10" s="72"/>
      <c r="K10" s="73"/>
      <c r="L10" s="160"/>
      <c r="M10" s="74"/>
      <c r="N10" s="35"/>
      <c r="O10" s="84">
        <f t="shared" si="0"/>
      </c>
      <c r="P10" s="84">
        <f t="shared" si="1"/>
      </c>
      <c r="Q10" s="84">
        <f t="shared" si="2"/>
      </c>
      <c r="R10" s="84">
        <f t="shared" si="3"/>
      </c>
      <c r="S10" s="35"/>
      <c r="T10" s="84">
        <f t="shared" si="4"/>
      </c>
      <c r="U10" s="84">
        <f t="shared" si="5"/>
      </c>
      <c r="V10" s="84">
        <f t="shared" si="6"/>
      </c>
      <c r="W10" s="84">
        <f t="shared" si="7"/>
      </c>
      <c r="X10" s="91">
        <f t="shared" si="8"/>
      </c>
      <c r="Y10" s="92">
        <f t="shared" si="9"/>
      </c>
      <c r="Z10" s="93">
        <f t="shared" si="10"/>
      </c>
    </row>
    <row r="11" spans="1:31" ht="45" customHeight="1">
      <c r="A11" s="42"/>
      <c r="B11" s="43"/>
      <c r="C11" s="36"/>
      <c r="D11" s="66"/>
      <c r="E11" s="38"/>
      <c r="F11" s="39"/>
      <c r="G11" s="40"/>
      <c r="H11" s="41"/>
      <c r="I11" s="67"/>
      <c r="J11" s="72"/>
      <c r="K11" s="73"/>
      <c r="L11" s="160"/>
      <c r="M11" s="74"/>
      <c r="N11" s="35"/>
      <c r="O11" s="84">
        <f t="shared" si="0"/>
      </c>
      <c r="P11" s="84">
        <f t="shared" si="1"/>
      </c>
      <c r="Q11" s="84">
        <f t="shared" si="2"/>
      </c>
      <c r="R11" s="84">
        <f t="shared" si="3"/>
      </c>
      <c r="S11" s="33"/>
      <c r="T11" s="84">
        <f t="shared" si="4"/>
      </c>
      <c r="U11" s="84">
        <f t="shared" si="5"/>
      </c>
      <c r="V11" s="84">
        <f t="shared" si="6"/>
      </c>
      <c r="W11" s="84">
        <f t="shared" si="7"/>
      </c>
      <c r="X11" s="91">
        <f t="shared" si="8"/>
      </c>
      <c r="Y11" s="92">
        <f t="shared" si="9"/>
      </c>
      <c r="Z11" s="93">
        <f t="shared" si="10"/>
      </c>
      <c r="AE11" s="22"/>
    </row>
    <row r="12" spans="1:26" ht="45" customHeight="1">
      <c r="A12" s="42"/>
      <c r="B12" s="43"/>
      <c r="C12" s="36"/>
      <c r="D12" s="66"/>
      <c r="E12" s="38"/>
      <c r="F12" s="39"/>
      <c r="G12" s="40"/>
      <c r="H12" s="41"/>
      <c r="I12" s="67"/>
      <c r="J12" s="72"/>
      <c r="K12" s="73"/>
      <c r="L12" s="160"/>
      <c r="M12" s="74"/>
      <c r="N12" s="35"/>
      <c r="O12" s="84">
        <f t="shared" si="0"/>
      </c>
      <c r="P12" s="84">
        <f t="shared" si="1"/>
      </c>
      <c r="Q12" s="84">
        <f t="shared" si="2"/>
      </c>
      <c r="R12" s="84">
        <f t="shared" si="3"/>
      </c>
      <c r="S12" s="35"/>
      <c r="T12" s="84">
        <f t="shared" si="4"/>
      </c>
      <c r="U12" s="84">
        <f t="shared" si="5"/>
      </c>
      <c r="V12" s="84">
        <f t="shared" si="6"/>
      </c>
      <c r="W12" s="84">
        <f t="shared" si="7"/>
      </c>
      <c r="X12" s="91">
        <f t="shared" si="8"/>
      </c>
      <c r="Y12" s="92">
        <f t="shared" si="9"/>
      </c>
      <c r="Z12" s="93">
        <f t="shared" si="10"/>
      </c>
    </row>
    <row r="13" spans="1:26" ht="45" customHeight="1">
      <c r="A13" s="42"/>
      <c r="B13" s="43"/>
      <c r="C13" s="36"/>
      <c r="D13" s="66"/>
      <c r="E13" s="38"/>
      <c r="F13" s="39"/>
      <c r="G13" s="40"/>
      <c r="H13" s="41"/>
      <c r="I13" s="67"/>
      <c r="J13" s="72"/>
      <c r="K13" s="73"/>
      <c r="L13" s="160"/>
      <c r="M13" s="74"/>
      <c r="N13" s="35"/>
      <c r="O13" s="84">
        <f t="shared" si="0"/>
      </c>
      <c r="P13" s="84">
        <f t="shared" si="1"/>
      </c>
      <c r="Q13" s="84">
        <f t="shared" si="2"/>
      </c>
      <c r="R13" s="84">
        <f t="shared" si="3"/>
      </c>
      <c r="S13" s="33"/>
      <c r="T13" s="84">
        <f t="shared" si="4"/>
      </c>
      <c r="U13" s="84">
        <f t="shared" si="5"/>
      </c>
      <c r="V13" s="84">
        <f t="shared" si="6"/>
      </c>
      <c r="W13" s="84">
        <f t="shared" si="7"/>
      </c>
      <c r="X13" s="91">
        <f t="shared" si="8"/>
      </c>
      <c r="Y13" s="92">
        <f t="shared" si="9"/>
      </c>
      <c r="Z13" s="93">
        <f t="shared" si="10"/>
      </c>
    </row>
    <row r="14" spans="1:26" ht="45" customHeight="1">
      <c r="A14" s="42"/>
      <c r="B14" s="43"/>
      <c r="C14" s="36"/>
      <c r="D14" s="37"/>
      <c r="E14" s="38"/>
      <c r="F14" s="39"/>
      <c r="G14" s="40"/>
      <c r="H14" s="41"/>
      <c r="I14" s="67"/>
      <c r="J14" s="72"/>
      <c r="K14" s="73"/>
      <c r="L14" s="160"/>
      <c r="M14" s="74"/>
      <c r="N14" s="35"/>
      <c r="O14" s="84">
        <f t="shared" si="0"/>
      </c>
      <c r="P14" s="84">
        <f t="shared" si="1"/>
      </c>
      <c r="Q14" s="84">
        <f t="shared" si="2"/>
      </c>
      <c r="R14" s="84">
        <f t="shared" si="3"/>
      </c>
      <c r="S14" s="35"/>
      <c r="T14" s="84">
        <f t="shared" si="4"/>
      </c>
      <c r="U14" s="84">
        <f t="shared" si="5"/>
      </c>
      <c r="V14" s="84">
        <f t="shared" si="6"/>
      </c>
      <c r="W14" s="84">
        <f t="shared" si="7"/>
      </c>
      <c r="X14" s="91">
        <f t="shared" si="8"/>
      </c>
      <c r="Y14" s="92">
        <f t="shared" si="9"/>
      </c>
      <c r="Z14" s="93">
        <f t="shared" si="10"/>
      </c>
    </row>
    <row r="15" spans="1:26" ht="45" customHeight="1">
      <c r="A15" s="42"/>
      <c r="B15" s="43"/>
      <c r="C15" s="36"/>
      <c r="D15" s="37"/>
      <c r="E15" s="38"/>
      <c r="F15" s="39"/>
      <c r="G15" s="40"/>
      <c r="H15" s="41"/>
      <c r="I15" s="75"/>
      <c r="J15" s="72"/>
      <c r="K15" s="73"/>
      <c r="L15" s="160"/>
      <c r="M15" s="74"/>
      <c r="N15" s="35"/>
      <c r="O15" s="84">
        <f t="shared" si="0"/>
      </c>
      <c r="P15" s="84">
        <f t="shared" si="1"/>
      </c>
      <c r="Q15" s="84">
        <f t="shared" si="2"/>
      </c>
      <c r="R15" s="84">
        <f t="shared" si="3"/>
      </c>
      <c r="S15" s="35"/>
      <c r="T15" s="84">
        <f t="shared" si="4"/>
      </c>
      <c r="U15" s="84">
        <f t="shared" si="5"/>
      </c>
      <c r="V15" s="84">
        <f t="shared" si="6"/>
      </c>
      <c r="W15" s="84">
        <f t="shared" si="7"/>
      </c>
      <c r="X15" s="91">
        <f t="shared" si="8"/>
      </c>
      <c r="Y15" s="92">
        <f t="shared" si="9"/>
      </c>
      <c r="Z15" s="93">
        <f t="shared" si="10"/>
      </c>
    </row>
    <row r="16" spans="1:26" ht="45" customHeight="1">
      <c r="A16" s="42"/>
      <c r="B16" s="43"/>
      <c r="C16" s="36"/>
      <c r="D16" s="37"/>
      <c r="E16" s="38"/>
      <c r="F16" s="39"/>
      <c r="G16" s="40"/>
      <c r="H16" s="41"/>
      <c r="I16" s="75"/>
      <c r="J16" s="72"/>
      <c r="K16" s="73"/>
      <c r="L16" s="160"/>
      <c r="M16" s="74"/>
      <c r="N16" s="35"/>
      <c r="O16" s="84">
        <f t="shared" si="0"/>
      </c>
      <c r="P16" s="84">
        <f t="shared" si="1"/>
      </c>
      <c r="Q16" s="84">
        <f t="shared" si="2"/>
      </c>
      <c r="R16" s="84">
        <f t="shared" si="3"/>
      </c>
      <c r="S16" s="35"/>
      <c r="T16" s="84">
        <f t="shared" si="4"/>
      </c>
      <c r="U16" s="84">
        <f t="shared" si="5"/>
      </c>
      <c r="V16" s="84">
        <f t="shared" si="6"/>
      </c>
      <c r="W16" s="84">
        <f t="shared" si="7"/>
      </c>
      <c r="X16" s="91">
        <f t="shared" si="8"/>
      </c>
      <c r="Y16" s="92">
        <f t="shared" si="9"/>
      </c>
      <c r="Z16" s="93">
        <f t="shared" si="10"/>
      </c>
    </row>
    <row r="17" spans="1:26" ht="45" customHeight="1">
      <c r="A17" s="42"/>
      <c r="B17" s="43"/>
      <c r="C17" s="36"/>
      <c r="D17" s="37"/>
      <c r="E17" s="38"/>
      <c r="F17" s="39"/>
      <c r="G17" s="40"/>
      <c r="H17" s="41"/>
      <c r="I17" s="75"/>
      <c r="J17" s="76"/>
      <c r="K17" s="77"/>
      <c r="L17" s="160"/>
      <c r="M17" s="74"/>
      <c r="N17" s="35"/>
      <c r="O17" s="84">
        <f t="shared" si="0"/>
      </c>
      <c r="P17" s="84">
        <f t="shared" si="1"/>
      </c>
      <c r="Q17" s="84">
        <f t="shared" si="2"/>
      </c>
      <c r="R17" s="84">
        <f t="shared" si="3"/>
      </c>
      <c r="S17" s="35"/>
      <c r="T17" s="84">
        <f t="shared" si="4"/>
      </c>
      <c r="U17" s="84">
        <f t="shared" si="5"/>
      </c>
      <c r="V17" s="84">
        <f t="shared" si="6"/>
      </c>
      <c r="W17" s="84">
        <f t="shared" si="7"/>
      </c>
      <c r="X17" s="91">
        <f t="shared" si="8"/>
      </c>
      <c r="Y17" s="92">
        <f t="shared" si="9"/>
      </c>
      <c r="Z17" s="93">
        <f t="shared" si="10"/>
      </c>
    </row>
    <row r="18" spans="1:26" ht="45" customHeight="1">
      <c r="A18" s="42"/>
      <c r="B18" s="43"/>
      <c r="C18" s="36"/>
      <c r="D18" s="37"/>
      <c r="E18" s="38"/>
      <c r="F18" s="39"/>
      <c r="G18" s="40"/>
      <c r="H18" s="41"/>
      <c r="I18" s="75"/>
      <c r="J18" s="72"/>
      <c r="K18" s="73"/>
      <c r="L18" s="160"/>
      <c r="M18" s="74"/>
      <c r="N18" s="35"/>
      <c r="O18" s="84">
        <f t="shared" si="0"/>
      </c>
      <c r="P18" s="84">
        <f t="shared" si="1"/>
      </c>
      <c r="Q18" s="84">
        <f t="shared" si="2"/>
      </c>
      <c r="R18" s="84">
        <f t="shared" si="3"/>
      </c>
      <c r="S18" s="35"/>
      <c r="T18" s="84">
        <f t="shared" si="4"/>
      </c>
      <c r="U18" s="84">
        <f t="shared" si="5"/>
      </c>
      <c r="V18" s="84">
        <f t="shared" si="6"/>
      </c>
      <c r="W18" s="84">
        <f t="shared" si="7"/>
      </c>
      <c r="X18" s="91">
        <f t="shared" si="8"/>
      </c>
      <c r="Y18" s="92">
        <f t="shared" si="9"/>
      </c>
      <c r="Z18" s="93">
        <f t="shared" si="10"/>
      </c>
    </row>
    <row r="19" spans="1:26" ht="45" customHeight="1" thickBot="1">
      <c r="A19" s="44"/>
      <c r="B19" s="45"/>
      <c r="C19" s="46"/>
      <c r="D19" s="47"/>
      <c r="E19" s="48"/>
      <c r="F19" s="49"/>
      <c r="G19" s="50"/>
      <c r="H19" s="51"/>
      <c r="I19" s="78"/>
      <c r="J19" s="79"/>
      <c r="K19" s="80"/>
      <c r="L19" s="161"/>
      <c r="M19" s="81"/>
      <c r="N19" s="52"/>
      <c r="O19" s="164">
        <f t="shared" si="0"/>
      </c>
      <c r="P19" s="94">
        <f t="shared" si="1"/>
      </c>
      <c r="Q19" s="94">
        <f t="shared" si="2"/>
      </c>
      <c r="R19" s="94">
        <f t="shared" si="3"/>
      </c>
      <c r="S19" s="52"/>
      <c r="T19" s="164">
        <f t="shared" si="4"/>
      </c>
      <c r="U19" s="94">
        <f t="shared" si="5"/>
      </c>
      <c r="V19" s="94">
        <f t="shared" si="6"/>
      </c>
      <c r="W19" s="94">
        <f t="shared" si="7"/>
      </c>
      <c r="X19" s="95">
        <f t="shared" si="8"/>
      </c>
      <c r="Y19" s="96">
        <f t="shared" si="9"/>
      </c>
      <c r="Z19" s="97">
        <f t="shared" si="10"/>
      </c>
    </row>
    <row r="20" spans="1:26" ht="45" customHeight="1" thickBot="1" thickTop="1">
      <c r="A20" s="121" t="s">
        <v>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03"/>
      <c r="N20" s="98">
        <f aca="true" t="shared" si="11" ref="N20:Z20">SUM(N5:N19)</f>
        <v>2792</v>
      </c>
      <c r="O20" s="165">
        <f t="shared" si="11"/>
        <v>2971</v>
      </c>
      <c r="P20" s="99">
        <f t="shared" si="11"/>
        <v>30512</v>
      </c>
      <c r="Q20" s="99">
        <f t="shared" si="11"/>
        <v>27460</v>
      </c>
      <c r="R20" s="99">
        <f t="shared" si="11"/>
        <v>3052</v>
      </c>
      <c r="S20" s="98">
        <f t="shared" si="11"/>
        <v>2752</v>
      </c>
      <c r="T20" s="165">
        <f t="shared" si="11"/>
        <v>2928</v>
      </c>
      <c r="U20" s="99">
        <f t="shared" si="11"/>
        <v>30070</v>
      </c>
      <c r="V20" s="99">
        <f t="shared" si="11"/>
        <v>27063</v>
      </c>
      <c r="W20" s="99">
        <f t="shared" si="11"/>
        <v>3007</v>
      </c>
      <c r="X20" s="100">
        <f t="shared" si="11"/>
        <v>397</v>
      </c>
      <c r="Y20" s="101">
        <f t="shared" si="11"/>
        <v>0</v>
      </c>
      <c r="Z20" s="102">
        <f t="shared" si="11"/>
        <v>45</v>
      </c>
    </row>
  </sheetData>
  <sheetProtection/>
  <protectedRanges>
    <protectedRange sqref="A6:M6 A7:H10 J7:M10 I7:I14 E5:F5 I5:M5" name="範囲1"/>
    <protectedRange sqref="C5:D5" name="範囲1_1"/>
    <protectedRange sqref="A5:B5" name="範囲1_2"/>
    <protectedRange sqref="G5:H5" name="範囲1_1_1"/>
  </protectedRanges>
  <mergeCells count="17">
    <mergeCell ref="A20:L20"/>
    <mergeCell ref="J3:K4"/>
    <mergeCell ref="L3:L4"/>
    <mergeCell ref="M3:M4"/>
    <mergeCell ref="N3:R3"/>
    <mergeCell ref="S3:W3"/>
    <mergeCell ref="X3:Z3"/>
    <mergeCell ref="A1:D1"/>
    <mergeCell ref="I1:K1"/>
    <mergeCell ref="N1:Q1"/>
    <mergeCell ref="R1:S1"/>
    <mergeCell ref="T1:W1"/>
    <mergeCell ref="A3:B4"/>
    <mergeCell ref="C3:F3"/>
    <mergeCell ref="G3:G4"/>
    <mergeCell ref="H3:H4"/>
    <mergeCell ref="I3:I4"/>
  </mergeCells>
  <printOptions horizontalCentered="1"/>
  <pageMargins left="0.1968503937007874" right="0.1968503937007874" top="0.5905511811023623" bottom="0.1968503937007874" header="0.31496062992125984" footer="0.31496062992125984"/>
  <pageSetup cellComments="asDisplayed"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view="pageBreakPreview" zoomScale="80" zoomScaleNormal="7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00390625" defaultRowHeight="13.5"/>
  <cols>
    <col min="1" max="1" width="7.50390625" style="1" bestFit="1" customWidth="1"/>
    <col min="2" max="2" width="5.00390625" style="1" customWidth="1"/>
    <col min="3" max="3" width="12.375" style="2" bestFit="1" customWidth="1"/>
    <col min="4" max="4" width="15.375" style="3" customWidth="1"/>
    <col min="5" max="5" width="4.00390625" style="3" customWidth="1"/>
    <col min="6" max="6" width="4.125" style="1" customWidth="1"/>
    <col min="7" max="7" width="18.75390625" style="1" customWidth="1"/>
    <col min="8" max="8" width="20.00390625" style="1" customWidth="1"/>
    <col min="9" max="9" width="7.50390625" style="82" customWidth="1"/>
    <col min="10" max="11" width="5.00390625" style="82" bestFit="1" customWidth="1"/>
    <col min="12" max="13" width="6.00390625" style="82" customWidth="1"/>
    <col min="14" max="14" width="9.125" style="1" customWidth="1"/>
    <col min="15" max="15" width="9.00390625" style="1" customWidth="1"/>
    <col min="16" max="18" width="7.50390625" style="1" customWidth="1"/>
    <col min="19" max="20" width="9.125" style="1" bestFit="1" customWidth="1"/>
    <col min="21" max="26" width="7.50390625" style="1" customWidth="1"/>
    <col min="27" max="16384" width="9.00390625" style="1" customWidth="1"/>
  </cols>
  <sheetData>
    <row r="1" spans="1:26" ht="30" customHeight="1">
      <c r="A1" s="110" t="s">
        <v>16</v>
      </c>
      <c r="B1" s="110"/>
      <c r="C1" s="110"/>
      <c r="D1" s="110"/>
      <c r="E1" s="18"/>
      <c r="F1" s="18"/>
      <c r="G1" s="83" t="s">
        <v>19</v>
      </c>
      <c r="H1" s="23"/>
      <c r="I1" s="111" t="s">
        <v>18</v>
      </c>
      <c r="J1" s="111"/>
      <c r="K1" s="111"/>
      <c r="L1" s="83"/>
      <c r="M1" s="104"/>
      <c r="N1" s="112"/>
      <c r="O1" s="113"/>
      <c r="P1" s="113"/>
      <c r="Q1" s="114"/>
      <c r="R1" s="111" t="s">
        <v>20</v>
      </c>
      <c r="S1" s="111"/>
      <c r="T1" s="112"/>
      <c r="U1" s="113"/>
      <c r="V1" s="113"/>
      <c r="W1" s="114"/>
      <c r="X1" s="16"/>
      <c r="Y1" s="17" t="s">
        <v>17</v>
      </c>
      <c r="Z1" s="24">
        <v>1</v>
      </c>
    </row>
    <row r="2" spans="1:26" ht="8.25" customHeight="1" thickBot="1">
      <c r="A2" s="16"/>
      <c r="B2" s="16"/>
      <c r="C2" s="16"/>
      <c r="D2" s="16"/>
      <c r="E2" s="16"/>
      <c r="F2" s="16"/>
      <c r="G2" s="16"/>
      <c r="H2" s="83"/>
      <c r="I2" s="83"/>
      <c r="J2" s="83"/>
      <c r="K2" s="83"/>
      <c r="L2" s="83"/>
      <c r="M2" s="104"/>
      <c r="N2" s="7"/>
      <c r="O2" s="7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2.5" customHeight="1">
      <c r="A3" s="136" t="s">
        <v>0</v>
      </c>
      <c r="B3" s="137"/>
      <c r="C3" s="140" t="s">
        <v>1</v>
      </c>
      <c r="D3" s="140"/>
      <c r="E3" s="140"/>
      <c r="F3" s="141"/>
      <c r="G3" s="142" t="s">
        <v>12</v>
      </c>
      <c r="H3" s="144" t="s">
        <v>5</v>
      </c>
      <c r="I3" s="146" t="s">
        <v>29</v>
      </c>
      <c r="J3" s="148" t="s">
        <v>9</v>
      </c>
      <c r="K3" s="149"/>
      <c r="L3" s="148" t="s">
        <v>21</v>
      </c>
      <c r="M3" s="134" t="s">
        <v>33</v>
      </c>
      <c r="N3" s="152" t="s">
        <v>7</v>
      </c>
      <c r="O3" s="140"/>
      <c r="P3" s="140"/>
      <c r="Q3" s="140"/>
      <c r="R3" s="140"/>
      <c r="S3" s="153" t="s">
        <v>8</v>
      </c>
      <c r="T3" s="154"/>
      <c r="U3" s="154"/>
      <c r="V3" s="154"/>
      <c r="W3" s="154"/>
      <c r="X3" s="155" t="s">
        <v>2</v>
      </c>
      <c r="Y3" s="156"/>
      <c r="Z3" s="157"/>
    </row>
    <row r="4" spans="1:26" ht="66.75" customHeight="1" thickBot="1">
      <c r="A4" s="138"/>
      <c r="B4" s="139"/>
      <c r="C4" s="9" t="s">
        <v>3</v>
      </c>
      <c r="D4" s="10" t="s">
        <v>4</v>
      </c>
      <c r="E4" s="11" t="s">
        <v>11</v>
      </c>
      <c r="F4" s="12" t="s">
        <v>10</v>
      </c>
      <c r="G4" s="143"/>
      <c r="H4" s="145"/>
      <c r="I4" s="147"/>
      <c r="J4" s="150"/>
      <c r="K4" s="151"/>
      <c r="L4" s="150"/>
      <c r="M4" s="135"/>
      <c r="N4" s="13" t="s">
        <v>23</v>
      </c>
      <c r="O4" s="14" t="s">
        <v>22</v>
      </c>
      <c r="P4" s="14" t="s">
        <v>24</v>
      </c>
      <c r="Q4" s="14" t="s">
        <v>25</v>
      </c>
      <c r="R4" s="14" t="s">
        <v>26</v>
      </c>
      <c r="S4" s="13" t="s">
        <v>23</v>
      </c>
      <c r="T4" s="14" t="s">
        <v>22</v>
      </c>
      <c r="U4" s="14" t="s">
        <v>24</v>
      </c>
      <c r="V4" s="14" t="s">
        <v>25</v>
      </c>
      <c r="W4" s="14" t="s">
        <v>26</v>
      </c>
      <c r="X4" s="13" t="s">
        <v>27</v>
      </c>
      <c r="Y4" s="15" t="s">
        <v>26</v>
      </c>
      <c r="Z4" s="12" t="s">
        <v>28</v>
      </c>
    </row>
    <row r="5" spans="1:26" ht="45" customHeight="1">
      <c r="A5" s="25"/>
      <c r="B5" s="26"/>
      <c r="C5" s="27"/>
      <c r="D5" s="28"/>
      <c r="E5" s="29"/>
      <c r="F5" s="30"/>
      <c r="G5" s="31"/>
      <c r="H5" s="32"/>
      <c r="I5" s="67"/>
      <c r="J5" s="68"/>
      <c r="K5" s="69"/>
      <c r="L5" s="158"/>
      <c r="M5" s="71"/>
      <c r="N5" s="33"/>
      <c r="O5" s="54"/>
      <c r="P5" s="54"/>
      <c r="Q5" s="54"/>
      <c r="R5" s="54"/>
      <c r="S5" s="33"/>
      <c r="T5" s="54"/>
      <c r="U5" s="54"/>
      <c r="V5" s="54"/>
      <c r="W5" s="54"/>
      <c r="X5" s="55"/>
      <c r="Y5" s="56"/>
      <c r="Z5" s="57"/>
    </row>
    <row r="6" spans="1:26" ht="45" customHeight="1">
      <c r="A6" s="25"/>
      <c r="B6" s="34"/>
      <c r="C6" s="27"/>
      <c r="D6" s="28"/>
      <c r="E6" s="29"/>
      <c r="F6" s="30"/>
      <c r="G6" s="31"/>
      <c r="H6" s="32"/>
      <c r="I6" s="67"/>
      <c r="J6" s="68"/>
      <c r="K6" s="69"/>
      <c r="L6" s="159"/>
      <c r="M6" s="71"/>
      <c r="N6" s="35"/>
      <c r="O6" s="54"/>
      <c r="P6" s="54"/>
      <c r="Q6" s="54"/>
      <c r="R6" s="54"/>
      <c r="S6" s="35"/>
      <c r="T6" s="54"/>
      <c r="U6" s="54"/>
      <c r="V6" s="54"/>
      <c r="W6" s="54"/>
      <c r="X6" s="55"/>
      <c r="Y6" s="56"/>
      <c r="Z6" s="57"/>
    </row>
    <row r="7" spans="1:26" ht="45" customHeight="1">
      <c r="A7" s="25"/>
      <c r="B7" s="34"/>
      <c r="C7" s="36"/>
      <c r="D7" s="37"/>
      <c r="E7" s="38"/>
      <c r="F7" s="39"/>
      <c r="G7" s="31"/>
      <c r="H7" s="32"/>
      <c r="I7" s="67"/>
      <c r="J7" s="68"/>
      <c r="K7" s="69"/>
      <c r="L7" s="159"/>
      <c r="M7" s="71"/>
      <c r="N7" s="35"/>
      <c r="O7" s="54"/>
      <c r="P7" s="54"/>
      <c r="Q7" s="54"/>
      <c r="R7" s="54"/>
      <c r="S7" s="33"/>
      <c r="T7" s="54"/>
      <c r="U7" s="54"/>
      <c r="V7" s="54"/>
      <c r="W7" s="54"/>
      <c r="X7" s="55"/>
      <c r="Y7" s="56"/>
      <c r="Z7" s="57"/>
    </row>
    <row r="8" spans="1:26" ht="45" customHeight="1">
      <c r="A8" s="25"/>
      <c r="B8" s="34"/>
      <c r="C8" s="36"/>
      <c r="D8" s="28"/>
      <c r="E8" s="29"/>
      <c r="F8" s="39"/>
      <c r="G8" s="31"/>
      <c r="H8" s="32"/>
      <c r="I8" s="67"/>
      <c r="J8" s="68"/>
      <c r="K8" s="69"/>
      <c r="L8" s="159"/>
      <c r="M8" s="71"/>
      <c r="N8" s="35"/>
      <c r="O8" s="54"/>
      <c r="P8" s="54"/>
      <c r="Q8" s="54"/>
      <c r="R8" s="54"/>
      <c r="S8" s="35"/>
      <c r="T8" s="54"/>
      <c r="U8" s="54"/>
      <c r="V8" s="54"/>
      <c r="W8" s="54"/>
      <c r="X8" s="55"/>
      <c r="Y8" s="56"/>
      <c r="Z8" s="57"/>
    </row>
    <row r="9" spans="1:26" ht="45" customHeight="1">
      <c r="A9" s="25"/>
      <c r="B9" s="34"/>
      <c r="C9" s="36"/>
      <c r="D9" s="37"/>
      <c r="E9" s="38"/>
      <c r="F9" s="39"/>
      <c r="G9" s="40"/>
      <c r="H9" s="41"/>
      <c r="I9" s="67"/>
      <c r="J9" s="72"/>
      <c r="K9" s="73"/>
      <c r="L9" s="160"/>
      <c r="M9" s="74"/>
      <c r="N9" s="35"/>
      <c r="O9" s="54"/>
      <c r="P9" s="54"/>
      <c r="Q9" s="54"/>
      <c r="R9" s="54"/>
      <c r="S9" s="33"/>
      <c r="T9" s="54"/>
      <c r="U9" s="54"/>
      <c r="V9" s="54"/>
      <c r="W9" s="54"/>
      <c r="X9" s="55"/>
      <c r="Y9" s="56"/>
      <c r="Z9" s="57"/>
    </row>
    <row r="10" spans="1:26" ht="45" customHeight="1">
      <c r="A10" s="25"/>
      <c r="B10" s="34"/>
      <c r="C10" s="36"/>
      <c r="D10" s="65"/>
      <c r="E10" s="29"/>
      <c r="F10" s="39"/>
      <c r="G10" s="40"/>
      <c r="H10" s="41"/>
      <c r="I10" s="67"/>
      <c r="J10" s="72"/>
      <c r="K10" s="73"/>
      <c r="L10" s="160"/>
      <c r="M10" s="74"/>
      <c r="N10" s="35"/>
      <c r="O10" s="54"/>
      <c r="P10" s="54"/>
      <c r="Q10" s="54"/>
      <c r="R10" s="54"/>
      <c r="S10" s="35"/>
      <c r="T10" s="54"/>
      <c r="U10" s="54"/>
      <c r="V10" s="54"/>
      <c r="W10" s="54"/>
      <c r="X10" s="55"/>
      <c r="Y10" s="56"/>
      <c r="Z10" s="57"/>
    </row>
    <row r="11" spans="1:31" ht="45" customHeight="1">
      <c r="A11" s="42"/>
      <c r="B11" s="43"/>
      <c r="C11" s="36"/>
      <c r="D11" s="66"/>
      <c r="E11" s="38"/>
      <c r="F11" s="39"/>
      <c r="G11" s="40"/>
      <c r="H11" s="41"/>
      <c r="I11" s="67"/>
      <c r="J11" s="72"/>
      <c r="K11" s="73"/>
      <c r="L11" s="160"/>
      <c r="M11" s="74"/>
      <c r="N11" s="35"/>
      <c r="O11" s="54"/>
      <c r="P11" s="54"/>
      <c r="Q11" s="54"/>
      <c r="R11" s="54"/>
      <c r="S11" s="33"/>
      <c r="T11" s="54"/>
      <c r="U11" s="54"/>
      <c r="V11" s="54"/>
      <c r="W11" s="54"/>
      <c r="X11" s="55"/>
      <c r="Y11" s="56"/>
      <c r="Z11" s="57"/>
      <c r="AE11" s="22"/>
    </row>
    <row r="12" spans="1:26" ht="45" customHeight="1">
      <c r="A12" s="42"/>
      <c r="B12" s="43"/>
      <c r="C12" s="36"/>
      <c r="D12" s="66"/>
      <c r="E12" s="38"/>
      <c r="F12" s="39"/>
      <c r="G12" s="40"/>
      <c r="H12" s="41"/>
      <c r="I12" s="67"/>
      <c r="J12" s="72"/>
      <c r="K12" s="73"/>
      <c r="L12" s="160"/>
      <c r="M12" s="74"/>
      <c r="N12" s="35"/>
      <c r="O12" s="54"/>
      <c r="P12" s="54"/>
      <c r="Q12" s="54"/>
      <c r="R12" s="54"/>
      <c r="S12" s="35"/>
      <c r="T12" s="54"/>
      <c r="U12" s="54"/>
      <c r="V12" s="54"/>
      <c r="W12" s="54"/>
      <c r="X12" s="55"/>
      <c r="Y12" s="56"/>
      <c r="Z12" s="57"/>
    </row>
    <row r="13" spans="1:26" ht="45" customHeight="1">
      <c r="A13" s="42"/>
      <c r="B13" s="43"/>
      <c r="C13" s="36"/>
      <c r="D13" s="66"/>
      <c r="E13" s="38"/>
      <c r="F13" s="39"/>
      <c r="G13" s="40"/>
      <c r="H13" s="41"/>
      <c r="I13" s="67"/>
      <c r="J13" s="72"/>
      <c r="K13" s="73"/>
      <c r="L13" s="160"/>
      <c r="M13" s="74"/>
      <c r="N13" s="35"/>
      <c r="O13" s="54"/>
      <c r="P13" s="54"/>
      <c r="Q13" s="54"/>
      <c r="R13" s="54"/>
      <c r="S13" s="33"/>
      <c r="T13" s="54"/>
      <c r="U13" s="54"/>
      <c r="V13" s="54"/>
      <c r="W13" s="54"/>
      <c r="X13" s="55"/>
      <c r="Y13" s="56"/>
      <c r="Z13" s="57"/>
    </row>
    <row r="14" spans="1:26" ht="45" customHeight="1">
      <c r="A14" s="42"/>
      <c r="B14" s="43"/>
      <c r="C14" s="36"/>
      <c r="D14" s="37"/>
      <c r="E14" s="38"/>
      <c r="F14" s="39"/>
      <c r="G14" s="40"/>
      <c r="H14" s="41"/>
      <c r="I14" s="67"/>
      <c r="J14" s="72"/>
      <c r="K14" s="73"/>
      <c r="L14" s="160"/>
      <c r="M14" s="74"/>
      <c r="N14" s="35"/>
      <c r="O14" s="54"/>
      <c r="P14" s="54"/>
      <c r="Q14" s="54"/>
      <c r="R14" s="54"/>
      <c r="S14" s="35"/>
      <c r="T14" s="54"/>
      <c r="U14" s="54"/>
      <c r="V14" s="54"/>
      <c r="W14" s="54"/>
      <c r="X14" s="55"/>
      <c r="Y14" s="56"/>
      <c r="Z14" s="57"/>
    </row>
    <row r="15" spans="1:26" ht="45" customHeight="1">
      <c r="A15" s="42"/>
      <c r="B15" s="43"/>
      <c r="C15" s="36"/>
      <c r="D15" s="37"/>
      <c r="E15" s="38"/>
      <c r="F15" s="39"/>
      <c r="G15" s="40"/>
      <c r="H15" s="41"/>
      <c r="I15" s="75"/>
      <c r="J15" s="72"/>
      <c r="K15" s="73"/>
      <c r="L15" s="160"/>
      <c r="M15" s="74"/>
      <c r="N15" s="35"/>
      <c r="O15" s="54"/>
      <c r="P15" s="54"/>
      <c r="Q15" s="54"/>
      <c r="R15" s="54"/>
      <c r="S15" s="35"/>
      <c r="T15" s="54"/>
      <c r="U15" s="54"/>
      <c r="V15" s="54"/>
      <c r="W15" s="54"/>
      <c r="X15" s="55"/>
      <c r="Y15" s="56"/>
      <c r="Z15" s="57"/>
    </row>
    <row r="16" spans="1:26" ht="45" customHeight="1">
      <c r="A16" s="42"/>
      <c r="B16" s="43"/>
      <c r="C16" s="36"/>
      <c r="D16" s="37"/>
      <c r="E16" s="38"/>
      <c r="F16" s="39"/>
      <c r="G16" s="40"/>
      <c r="H16" s="41"/>
      <c r="I16" s="75"/>
      <c r="J16" s="72"/>
      <c r="K16" s="73"/>
      <c r="L16" s="160"/>
      <c r="M16" s="74"/>
      <c r="N16" s="35"/>
      <c r="O16" s="54"/>
      <c r="P16" s="54"/>
      <c r="Q16" s="54"/>
      <c r="R16" s="54"/>
      <c r="S16" s="35"/>
      <c r="T16" s="54"/>
      <c r="U16" s="54"/>
      <c r="V16" s="54"/>
      <c r="W16" s="54"/>
      <c r="X16" s="55"/>
      <c r="Y16" s="56"/>
      <c r="Z16" s="57"/>
    </row>
    <row r="17" spans="1:26" ht="45" customHeight="1">
      <c r="A17" s="42"/>
      <c r="B17" s="43"/>
      <c r="C17" s="36"/>
      <c r="D17" s="37"/>
      <c r="E17" s="38"/>
      <c r="F17" s="39"/>
      <c r="G17" s="40"/>
      <c r="H17" s="41"/>
      <c r="I17" s="75"/>
      <c r="J17" s="76"/>
      <c r="K17" s="77"/>
      <c r="L17" s="160"/>
      <c r="M17" s="74"/>
      <c r="N17" s="35"/>
      <c r="O17" s="54"/>
      <c r="P17" s="54"/>
      <c r="Q17" s="54"/>
      <c r="R17" s="54"/>
      <c r="S17" s="35"/>
      <c r="T17" s="54"/>
      <c r="U17" s="54"/>
      <c r="V17" s="54"/>
      <c r="W17" s="54"/>
      <c r="X17" s="55"/>
      <c r="Y17" s="56"/>
      <c r="Z17" s="57"/>
    </row>
    <row r="18" spans="1:26" ht="45" customHeight="1">
      <c r="A18" s="42"/>
      <c r="B18" s="43"/>
      <c r="C18" s="36"/>
      <c r="D18" s="37"/>
      <c r="E18" s="38"/>
      <c r="F18" s="39"/>
      <c r="G18" s="40"/>
      <c r="H18" s="41"/>
      <c r="I18" s="75"/>
      <c r="J18" s="72"/>
      <c r="K18" s="73"/>
      <c r="L18" s="160"/>
      <c r="M18" s="74"/>
      <c r="N18" s="35"/>
      <c r="O18" s="54"/>
      <c r="P18" s="54"/>
      <c r="Q18" s="54"/>
      <c r="R18" s="54"/>
      <c r="S18" s="35"/>
      <c r="T18" s="54"/>
      <c r="U18" s="54"/>
      <c r="V18" s="54"/>
      <c r="W18" s="54"/>
      <c r="X18" s="55"/>
      <c r="Y18" s="56"/>
      <c r="Z18" s="57"/>
    </row>
    <row r="19" spans="1:26" ht="45" customHeight="1" thickBot="1">
      <c r="A19" s="44"/>
      <c r="B19" s="45"/>
      <c r="C19" s="46"/>
      <c r="D19" s="47"/>
      <c r="E19" s="48"/>
      <c r="F19" s="49"/>
      <c r="G19" s="50"/>
      <c r="H19" s="51"/>
      <c r="I19" s="78"/>
      <c r="J19" s="79"/>
      <c r="K19" s="80"/>
      <c r="L19" s="161"/>
      <c r="M19" s="81"/>
      <c r="N19" s="52"/>
      <c r="O19" s="58"/>
      <c r="P19" s="58"/>
      <c r="Q19" s="58"/>
      <c r="R19" s="58"/>
      <c r="S19" s="52"/>
      <c r="T19" s="58"/>
      <c r="U19" s="58"/>
      <c r="V19" s="58"/>
      <c r="W19" s="58"/>
      <c r="X19" s="59"/>
      <c r="Y19" s="60"/>
      <c r="Z19" s="61"/>
    </row>
    <row r="20" spans="1:26" ht="45" customHeight="1" thickBot="1" thickTop="1">
      <c r="A20" s="121" t="s">
        <v>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03"/>
      <c r="N20" s="21">
        <f aca="true" t="shared" si="0" ref="N20:Z20">SUM(N5:N19)</f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f t="shared" si="0"/>
        <v>0</v>
      </c>
      <c r="S20" s="21">
        <f t="shared" si="0"/>
        <v>0</v>
      </c>
      <c r="T20" s="19">
        <f t="shared" si="0"/>
        <v>0</v>
      </c>
      <c r="U20" s="19">
        <f t="shared" si="0"/>
        <v>0</v>
      </c>
      <c r="V20" s="19">
        <f t="shared" si="0"/>
        <v>0</v>
      </c>
      <c r="W20" s="19">
        <f t="shared" si="0"/>
        <v>0</v>
      </c>
      <c r="X20" s="20">
        <f t="shared" si="0"/>
        <v>0</v>
      </c>
      <c r="Y20" s="63">
        <f t="shared" si="0"/>
        <v>0</v>
      </c>
      <c r="Z20" s="64">
        <f t="shared" si="0"/>
        <v>0</v>
      </c>
    </row>
  </sheetData>
  <sheetProtection/>
  <protectedRanges>
    <protectedRange sqref="A5:M6 A7:H10 J7:M10 I7:I14" name="範囲1"/>
  </protectedRanges>
  <mergeCells count="17">
    <mergeCell ref="J3:K4"/>
    <mergeCell ref="L3:L4"/>
    <mergeCell ref="N3:R3"/>
    <mergeCell ref="S3:W3"/>
    <mergeCell ref="X3:Z3"/>
    <mergeCell ref="A20:L20"/>
    <mergeCell ref="M3:M4"/>
    <mergeCell ref="A1:D1"/>
    <mergeCell ref="I1:K1"/>
    <mergeCell ref="N1:Q1"/>
    <mergeCell ref="R1:S1"/>
    <mergeCell ref="T1:W1"/>
    <mergeCell ref="A3:B4"/>
    <mergeCell ref="C3:F3"/>
    <mergeCell ref="G3:G4"/>
    <mergeCell ref="H3:H4"/>
    <mergeCell ref="I3:I4"/>
  </mergeCells>
  <printOptions horizontalCentered="1"/>
  <pageMargins left="0.1968503937007874" right="0.1968503937007874" top="0.5905511811023623" bottom="0.1968503937007874" header="0.31496062992125984" footer="0.31496062992125984"/>
  <pageSetup cellComments="asDisplayed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和歌山市</cp:lastModifiedBy>
  <cp:lastPrinted>2022-07-11T02:03:14Z</cp:lastPrinted>
  <dcterms:created xsi:type="dcterms:W3CDTF">2005-02-28T01:02:07Z</dcterms:created>
  <dcterms:modified xsi:type="dcterms:W3CDTF">2024-01-24T01:54:20Z</dcterms:modified>
  <cp:category/>
  <cp:version/>
  <cp:contentType/>
  <cp:contentStatus/>
</cp:coreProperties>
</file>