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455" tabRatio="756" activeTab="5"/>
  </bookViews>
  <sheets>
    <sheet name="注意事項（この用紙は提出不要）" sheetId="1" r:id="rId1"/>
    <sheet name="基本情報" sheetId="2" r:id="rId2"/>
    <sheet name="チェックリスト" sheetId="3" r:id="rId3"/>
    <sheet name="実績報告書（別紙様式５）" sheetId="4" r:id="rId4"/>
    <sheet name="実績報告書（別紙様式５）(記載例 " sheetId="5" r:id="rId5"/>
    <sheet name="添付１" sheetId="6" r:id="rId6"/>
    <sheet name="添付２" sheetId="7" r:id="rId7"/>
    <sheet name="添付３" sheetId="8" r:id="rId8"/>
    <sheet name="追加様式①" sheetId="9" r:id="rId9"/>
    <sheet name="追加様式②" sheetId="10" r:id="rId10"/>
    <sheet name="根拠資料（参考）" sheetId="11" r:id="rId11"/>
    <sheet name="根拠資料（記入例）" sheetId="12" r:id="rId12"/>
  </sheets>
  <externalReferences>
    <externalReference r:id="rId15"/>
  </externalReferences>
  <definedNames>
    <definedName name="ACwvu.受給権者テーブル." localSheetId="11" hidden="1">#REF!</definedName>
    <definedName name="ACwvu.受給権者テーブル." hidden="1">#REF!</definedName>
    <definedName name="IF一覧" localSheetId="11">#REF!</definedName>
    <definedName name="IF一覧" localSheetId="9">#REF!</definedName>
    <definedName name="IF一覧">#REF!</definedName>
    <definedName name="_xlnm.Print_Area" localSheetId="2">'チェックリスト'!$A$1:$P$24</definedName>
    <definedName name="_xlnm.Print_Area" localSheetId="1">'基本情報'!$C$1:$AM$18</definedName>
    <definedName name="_xlnm.Print_Area" localSheetId="3">'実績報告書（別紙様式５）'!$A$1:$N$50</definedName>
    <definedName name="_xlnm.Print_Area" localSheetId="4">'実績報告書（別紙様式５）(記載例 '!$A$1:$AA$50</definedName>
    <definedName name="_xlnm.Print_Area" localSheetId="9">'追加様式②'!$A$1:$D$24</definedName>
    <definedName name="_xlnm.Print_Area" localSheetId="5">'添付１'!$A$1:$O$40</definedName>
    <definedName name="qqq" localSheetId="9"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localSheetId="7"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localSheetId="11" hidden="1">#REF!</definedName>
    <definedName name="Rwvu.受給権者テーブル." hidden="1">#REF!</definedName>
    <definedName name="Swvu.受給権者テーブル." localSheetId="11" hidden="1">#REF!</definedName>
    <definedName name="Swvu.受給権者テーブル." hidden="1">#REF!</definedName>
    <definedName name="T_LST_NAME">"エディット 21"</definedName>
    <definedName name="wvu.受給権者テーブル." localSheetId="9"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vu.受給権者テーブル." localSheetId="7"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X_LIST">"リスト 20"</definedName>
    <definedName name="サービス名称" localSheetId="11">#REF!</definedName>
    <definedName name="サービス名称">#REF!</definedName>
    <definedName name="ドロップ21">"ドロップ 80"</definedName>
    <definedName name="障害福祉サービス" localSheetId="11">#REF!</definedName>
    <definedName name="障害福祉サービス" localSheetId="9">#REF!</definedName>
    <definedName name="障害福祉サービス">#REF!</definedName>
  </definedNames>
  <calcPr fullCalcOnLoad="1"/>
</workbook>
</file>

<file path=xl/comments11.xml><?xml version="1.0" encoding="utf-8"?>
<comments xmlns="http://schemas.openxmlformats.org/spreadsheetml/2006/main">
  <authors>
    <author>077721</author>
  </authors>
  <commentList>
    <comment ref="F5" authorId="0">
      <text>
        <r>
          <rPr>
            <sz val="14"/>
            <rFont val="ＭＳ Ｐゴシック"/>
            <family val="3"/>
          </rPr>
          <t>実際の賃金改善実施期間を記入</t>
        </r>
      </text>
    </comment>
    <comment ref="K7" authorId="0">
      <text>
        <r>
          <rPr>
            <sz val="14"/>
            <rFont val="ＭＳ Ｐゴシック"/>
            <family val="3"/>
          </rPr>
          <t>該当する賃金改善項目を
○で囲む</t>
        </r>
      </text>
    </comment>
    <comment ref="F11" authorId="0">
      <text>
        <r>
          <rPr>
            <b/>
            <sz val="14"/>
            <color indexed="10"/>
            <rFont val="ＭＳ Ｐゴシック"/>
            <family val="3"/>
          </rPr>
          <t>『受給額計算書（追加様式①）』により
計算された金額を記入</t>
        </r>
      </text>
    </comment>
    <comment ref="F17" authorId="0">
      <text>
        <r>
          <rPr>
            <sz val="14"/>
            <rFont val="ＭＳ Ｐゴシック"/>
            <family val="3"/>
          </rPr>
          <t>職員の個人名でなくて可（番号で記載）。
賃金、手当、一時金等の額が同一の場合、
まとめて記載でよい。</t>
        </r>
      </text>
    </comment>
    <comment ref="D25" authorId="0">
      <text>
        <r>
          <rPr>
            <sz val="11"/>
            <rFont val="ＭＳ Ｐゴシック"/>
            <family val="3"/>
          </rPr>
          <t>上記人員数を入力すれば、自動計算されます。</t>
        </r>
        <r>
          <rPr>
            <sz val="9"/>
            <rFont val="ＭＳ Ｐゴシック"/>
            <family val="3"/>
          </rPr>
          <t xml:space="preserve">
</t>
        </r>
      </text>
    </comment>
    <comment ref="E25" authorId="0">
      <text>
        <r>
          <rPr>
            <sz val="11"/>
            <rFont val="ＭＳ Ｐゴシック"/>
            <family val="3"/>
          </rPr>
          <t>上記人員数を入力すれば、自動計算されます。</t>
        </r>
        <r>
          <rPr>
            <sz val="9"/>
            <rFont val="ＭＳ Ｐゴシック"/>
            <family val="3"/>
          </rPr>
          <t xml:space="preserve">
</t>
        </r>
      </text>
    </comment>
    <comment ref="F25" authorId="0">
      <text>
        <r>
          <rPr>
            <sz val="11"/>
            <rFont val="ＭＳ Ｐゴシック"/>
            <family val="3"/>
          </rPr>
          <t>上記人員数を入力すれば、自動計算されます。</t>
        </r>
        <r>
          <rPr>
            <sz val="9"/>
            <rFont val="ＭＳ Ｐゴシック"/>
            <family val="3"/>
          </rPr>
          <t xml:space="preserve">
</t>
        </r>
      </text>
    </comment>
    <comment ref="G25" authorId="0">
      <text>
        <r>
          <rPr>
            <sz val="11"/>
            <rFont val="ＭＳ Ｐゴシック"/>
            <family val="3"/>
          </rPr>
          <t>上記人員数を入力すれば、自動計算されます。</t>
        </r>
        <r>
          <rPr>
            <sz val="9"/>
            <rFont val="ＭＳ Ｐゴシック"/>
            <family val="3"/>
          </rPr>
          <t xml:space="preserve">
</t>
        </r>
      </text>
    </comment>
    <comment ref="H25" authorId="0">
      <text>
        <r>
          <rPr>
            <sz val="11"/>
            <rFont val="ＭＳ Ｐゴシック"/>
            <family val="3"/>
          </rPr>
          <t>上記人員数を入力すれば、自動計算されます。</t>
        </r>
        <r>
          <rPr>
            <sz val="9"/>
            <rFont val="ＭＳ Ｐゴシック"/>
            <family val="3"/>
          </rPr>
          <t xml:space="preserve">
</t>
        </r>
      </text>
    </comment>
    <comment ref="I25" authorId="0">
      <text>
        <r>
          <rPr>
            <sz val="11"/>
            <rFont val="ＭＳ Ｐゴシック"/>
            <family val="3"/>
          </rPr>
          <t>上記人員数を入力すれば、自動計算されます。</t>
        </r>
        <r>
          <rPr>
            <sz val="9"/>
            <rFont val="ＭＳ Ｐゴシック"/>
            <family val="3"/>
          </rPr>
          <t xml:space="preserve">
</t>
        </r>
      </text>
    </comment>
    <comment ref="J25" authorId="0">
      <text>
        <r>
          <rPr>
            <sz val="11"/>
            <rFont val="ＭＳ Ｐゴシック"/>
            <family val="3"/>
          </rPr>
          <t>上記人員数を入力すれば、自動計算されます。</t>
        </r>
        <r>
          <rPr>
            <sz val="9"/>
            <rFont val="ＭＳ Ｐゴシック"/>
            <family val="3"/>
          </rPr>
          <t xml:space="preserve">
</t>
        </r>
      </text>
    </comment>
    <comment ref="K25" authorId="0">
      <text>
        <r>
          <rPr>
            <sz val="11"/>
            <rFont val="ＭＳ Ｐゴシック"/>
            <family val="3"/>
          </rPr>
          <t>上記人員数を入力すれば、自動計算されます。</t>
        </r>
        <r>
          <rPr>
            <sz val="9"/>
            <rFont val="ＭＳ Ｐゴシック"/>
            <family val="3"/>
          </rPr>
          <t xml:space="preserve">
</t>
        </r>
      </text>
    </comment>
    <comment ref="L25" authorId="0">
      <text>
        <r>
          <rPr>
            <sz val="11"/>
            <rFont val="ＭＳ Ｐゴシック"/>
            <family val="3"/>
          </rPr>
          <t>上記人員数を入力すれば、自動計算されます。</t>
        </r>
        <r>
          <rPr>
            <sz val="9"/>
            <rFont val="ＭＳ Ｐゴシック"/>
            <family val="3"/>
          </rPr>
          <t xml:space="preserve">
</t>
        </r>
      </text>
    </comment>
    <comment ref="M25" authorId="0">
      <text>
        <r>
          <rPr>
            <sz val="11"/>
            <rFont val="ＭＳ Ｐゴシック"/>
            <family val="3"/>
          </rPr>
          <t>上記人員数を入力すれば、自動計算されます。</t>
        </r>
        <r>
          <rPr>
            <sz val="9"/>
            <rFont val="ＭＳ Ｐゴシック"/>
            <family val="3"/>
          </rPr>
          <t xml:space="preserve">
</t>
        </r>
      </text>
    </comment>
    <comment ref="N25" authorId="0">
      <text>
        <r>
          <rPr>
            <sz val="11"/>
            <rFont val="ＭＳ Ｐゴシック"/>
            <family val="3"/>
          </rPr>
          <t>上記人員数を入力すれば、自動計算されます。</t>
        </r>
        <r>
          <rPr>
            <sz val="9"/>
            <rFont val="ＭＳ Ｐゴシック"/>
            <family val="3"/>
          </rPr>
          <t xml:space="preserve">
</t>
        </r>
      </text>
    </comment>
    <comment ref="O25" authorId="0">
      <text>
        <r>
          <rPr>
            <sz val="11"/>
            <rFont val="ＭＳ Ｐゴシック"/>
            <family val="3"/>
          </rPr>
          <t>上記人員数を入力すれば、自動計算されます。</t>
        </r>
        <r>
          <rPr>
            <sz val="9"/>
            <rFont val="ＭＳ Ｐゴシック"/>
            <family val="3"/>
          </rPr>
          <t xml:space="preserve">
</t>
        </r>
      </text>
    </comment>
    <comment ref="P25" authorId="0">
      <text>
        <r>
          <rPr>
            <sz val="11"/>
            <rFont val="ＭＳ Ｐゴシック"/>
            <family val="3"/>
          </rPr>
          <t>上記人員数を入力すれば、自動計算されます。</t>
        </r>
        <r>
          <rPr>
            <sz val="9"/>
            <rFont val="ＭＳ Ｐゴシック"/>
            <family val="3"/>
          </rPr>
          <t xml:space="preserve">
</t>
        </r>
      </text>
    </comment>
    <comment ref="Q25" authorId="0">
      <text>
        <r>
          <rPr>
            <sz val="11"/>
            <rFont val="ＭＳ Ｐゴシック"/>
            <family val="3"/>
          </rPr>
          <t>上記人員数を入力すれば、自動計算されます。</t>
        </r>
        <r>
          <rPr>
            <sz val="9"/>
            <rFont val="ＭＳ Ｐゴシック"/>
            <family val="3"/>
          </rPr>
          <t xml:space="preserve">
</t>
        </r>
      </text>
    </comment>
    <comment ref="D31" authorId="0">
      <text>
        <r>
          <rPr>
            <sz val="11"/>
            <rFont val="ＭＳ Ｐゴシック"/>
            <family val="3"/>
          </rPr>
          <t>上記人員数を入力すれば、自動計算されます。</t>
        </r>
        <r>
          <rPr>
            <sz val="9"/>
            <rFont val="ＭＳ Ｐゴシック"/>
            <family val="3"/>
          </rPr>
          <t xml:space="preserve">
</t>
        </r>
      </text>
    </comment>
    <comment ref="E31" authorId="0">
      <text>
        <r>
          <rPr>
            <sz val="11"/>
            <rFont val="ＭＳ Ｐゴシック"/>
            <family val="3"/>
          </rPr>
          <t>上記人員数を入力すれば、自動計算されます。</t>
        </r>
        <r>
          <rPr>
            <sz val="9"/>
            <rFont val="ＭＳ Ｐゴシック"/>
            <family val="3"/>
          </rPr>
          <t xml:space="preserve">
</t>
        </r>
      </text>
    </comment>
    <comment ref="F31" authorId="0">
      <text>
        <r>
          <rPr>
            <sz val="11"/>
            <rFont val="ＭＳ Ｐゴシック"/>
            <family val="3"/>
          </rPr>
          <t>上記人員数を入力すれば、自動計算されます。</t>
        </r>
        <r>
          <rPr>
            <sz val="9"/>
            <rFont val="ＭＳ Ｐゴシック"/>
            <family val="3"/>
          </rPr>
          <t xml:space="preserve">
</t>
        </r>
      </text>
    </comment>
    <comment ref="G31" authorId="0">
      <text>
        <r>
          <rPr>
            <sz val="11"/>
            <rFont val="ＭＳ Ｐゴシック"/>
            <family val="3"/>
          </rPr>
          <t>上記人員数を入力すれば、自動計算されます。</t>
        </r>
        <r>
          <rPr>
            <sz val="9"/>
            <rFont val="ＭＳ Ｐゴシック"/>
            <family val="3"/>
          </rPr>
          <t xml:space="preserve">
</t>
        </r>
      </text>
    </comment>
    <comment ref="H31" authorId="0">
      <text>
        <r>
          <rPr>
            <sz val="11"/>
            <rFont val="ＭＳ Ｐゴシック"/>
            <family val="3"/>
          </rPr>
          <t>上記人員数を入力すれば、自動計算されます。</t>
        </r>
        <r>
          <rPr>
            <sz val="9"/>
            <rFont val="ＭＳ Ｐゴシック"/>
            <family val="3"/>
          </rPr>
          <t xml:space="preserve">
</t>
        </r>
      </text>
    </comment>
    <comment ref="I31" authorId="0">
      <text>
        <r>
          <rPr>
            <sz val="11"/>
            <rFont val="ＭＳ Ｐゴシック"/>
            <family val="3"/>
          </rPr>
          <t>上記人員数を入力すれば、自動計算されます。</t>
        </r>
        <r>
          <rPr>
            <sz val="9"/>
            <rFont val="ＭＳ Ｐゴシック"/>
            <family val="3"/>
          </rPr>
          <t xml:space="preserve">
</t>
        </r>
      </text>
    </comment>
    <comment ref="J31" authorId="0">
      <text>
        <r>
          <rPr>
            <sz val="11"/>
            <rFont val="ＭＳ Ｐゴシック"/>
            <family val="3"/>
          </rPr>
          <t>上記人員数を入力すれば、自動計算されます。</t>
        </r>
        <r>
          <rPr>
            <sz val="9"/>
            <rFont val="ＭＳ Ｐゴシック"/>
            <family val="3"/>
          </rPr>
          <t xml:space="preserve">
</t>
        </r>
      </text>
    </comment>
    <comment ref="K31" authorId="0">
      <text>
        <r>
          <rPr>
            <sz val="11"/>
            <rFont val="ＭＳ Ｐゴシック"/>
            <family val="3"/>
          </rPr>
          <t>上記人員数を入力すれば、自動計算されます。</t>
        </r>
        <r>
          <rPr>
            <sz val="9"/>
            <rFont val="ＭＳ Ｐゴシック"/>
            <family val="3"/>
          </rPr>
          <t xml:space="preserve">
</t>
        </r>
      </text>
    </comment>
    <comment ref="L31" authorId="0">
      <text>
        <r>
          <rPr>
            <sz val="11"/>
            <rFont val="ＭＳ Ｐゴシック"/>
            <family val="3"/>
          </rPr>
          <t>上記人員数を入力すれば、自動計算されます。</t>
        </r>
        <r>
          <rPr>
            <sz val="9"/>
            <rFont val="ＭＳ Ｐゴシック"/>
            <family val="3"/>
          </rPr>
          <t xml:space="preserve">
</t>
        </r>
      </text>
    </comment>
    <comment ref="M31" authorId="0">
      <text>
        <r>
          <rPr>
            <sz val="11"/>
            <rFont val="ＭＳ Ｐゴシック"/>
            <family val="3"/>
          </rPr>
          <t>上記人員数を入力すれば、自動計算されます。</t>
        </r>
        <r>
          <rPr>
            <sz val="9"/>
            <rFont val="ＭＳ Ｐゴシック"/>
            <family val="3"/>
          </rPr>
          <t xml:space="preserve">
</t>
        </r>
      </text>
    </comment>
    <comment ref="N31" authorId="0">
      <text>
        <r>
          <rPr>
            <sz val="11"/>
            <rFont val="ＭＳ Ｐゴシック"/>
            <family val="3"/>
          </rPr>
          <t>上記人員数を入力すれば、自動計算されます。</t>
        </r>
        <r>
          <rPr>
            <sz val="9"/>
            <rFont val="ＭＳ Ｐゴシック"/>
            <family val="3"/>
          </rPr>
          <t xml:space="preserve">
</t>
        </r>
      </text>
    </comment>
    <comment ref="O31" authorId="0">
      <text>
        <r>
          <rPr>
            <sz val="11"/>
            <rFont val="ＭＳ Ｐゴシック"/>
            <family val="3"/>
          </rPr>
          <t>上記人員数を入力すれば、自動計算されます。</t>
        </r>
        <r>
          <rPr>
            <sz val="9"/>
            <rFont val="ＭＳ Ｐゴシック"/>
            <family val="3"/>
          </rPr>
          <t xml:space="preserve">
</t>
        </r>
      </text>
    </comment>
    <comment ref="P31" authorId="0">
      <text>
        <r>
          <rPr>
            <sz val="11"/>
            <rFont val="ＭＳ Ｐゴシック"/>
            <family val="3"/>
          </rPr>
          <t>上記人員数を入力すれば、自動計算されます。</t>
        </r>
        <r>
          <rPr>
            <sz val="9"/>
            <rFont val="ＭＳ Ｐゴシック"/>
            <family val="3"/>
          </rPr>
          <t xml:space="preserve">
</t>
        </r>
      </text>
    </comment>
    <comment ref="Q31" authorId="0">
      <text>
        <r>
          <rPr>
            <sz val="11"/>
            <rFont val="ＭＳ Ｐゴシック"/>
            <family val="3"/>
          </rPr>
          <t>上記人員数を入力すれば、自動計算されます。</t>
        </r>
        <r>
          <rPr>
            <sz val="9"/>
            <rFont val="ＭＳ Ｐゴシック"/>
            <family val="3"/>
          </rPr>
          <t xml:space="preserve">
</t>
        </r>
      </text>
    </comment>
    <comment ref="D38" authorId="0">
      <text>
        <r>
          <rPr>
            <sz val="11"/>
            <rFont val="ＭＳ Ｐゴシック"/>
            <family val="3"/>
          </rPr>
          <t>上記人員数を入力すれば、自動計算されます。</t>
        </r>
        <r>
          <rPr>
            <sz val="9"/>
            <rFont val="ＭＳ Ｐゴシック"/>
            <family val="3"/>
          </rPr>
          <t xml:space="preserve">
</t>
        </r>
      </text>
    </comment>
    <comment ref="E38" authorId="0">
      <text>
        <r>
          <rPr>
            <sz val="11"/>
            <rFont val="ＭＳ Ｐゴシック"/>
            <family val="3"/>
          </rPr>
          <t>上記人員数を入力すれば、自動計算されます。</t>
        </r>
        <r>
          <rPr>
            <sz val="9"/>
            <rFont val="ＭＳ Ｐゴシック"/>
            <family val="3"/>
          </rPr>
          <t xml:space="preserve">
</t>
        </r>
      </text>
    </comment>
    <comment ref="F38" authorId="0">
      <text>
        <r>
          <rPr>
            <sz val="11"/>
            <rFont val="ＭＳ Ｐゴシック"/>
            <family val="3"/>
          </rPr>
          <t>上記人員数を入力すれば、自動計算されます。</t>
        </r>
        <r>
          <rPr>
            <sz val="9"/>
            <rFont val="ＭＳ Ｐゴシック"/>
            <family val="3"/>
          </rPr>
          <t xml:space="preserve">
</t>
        </r>
      </text>
    </comment>
    <comment ref="G38" authorId="0">
      <text>
        <r>
          <rPr>
            <sz val="11"/>
            <rFont val="ＭＳ Ｐゴシック"/>
            <family val="3"/>
          </rPr>
          <t>上記人員数を入力すれば、自動計算されます。</t>
        </r>
        <r>
          <rPr>
            <sz val="9"/>
            <rFont val="ＭＳ Ｐゴシック"/>
            <family val="3"/>
          </rPr>
          <t xml:space="preserve">
</t>
        </r>
      </text>
    </comment>
    <comment ref="H38" authorId="0">
      <text>
        <r>
          <rPr>
            <sz val="11"/>
            <rFont val="ＭＳ Ｐゴシック"/>
            <family val="3"/>
          </rPr>
          <t>上記人員数を入力すれば、自動計算されます。</t>
        </r>
        <r>
          <rPr>
            <sz val="9"/>
            <rFont val="ＭＳ Ｐゴシック"/>
            <family val="3"/>
          </rPr>
          <t xml:space="preserve">
</t>
        </r>
      </text>
    </comment>
    <comment ref="I38" authorId="0">
      <text>
        <r>
          <rPr>
            <sz val="11"/>
            <rFont val="ＭＳ Ｐゴシック"/>
            <family val="3"/>
          </rPr>
          <t>上記人員数を入力すれば、自動計算されます。</t>
        </r>
        <r>
          <rPr>
            <sz val="9"/>
            <rFont val="ＭＳ Ｐゴシック"/>
            <family val="3"/>
          </rPr>
          <t xml:space="preserve">
</t>
        </r>
      </text>
    </comment>
    <comment ref="J38" authorId="0">
      <text>
        <r>
          <rPr>
            <sz val="11"/>
            <rFont val="ＭＳ Ｐゴシック"/>
            <family val="3"/>
          </rPr>
          <t>上記人員数を入力すれば、自動計算されます。</t>
        </r>
        <r>
          <rPr>
            <sz val="9"/>
            <rFont val="ＭＳ Ｐゴシック"/>
            <family val="3"/>
          </rPr>
          <t xml:space="preserve">
</t>
        </r>
      </text>
    </comment>
    <comment ref="K38" authorId="0">
      <text>
        <r>
          <rPr>
            <sz val="11"/>
            <rFont val="ＭＳ Ｐゴシック"/>
            <family val="3"/>
          </rPr>
          <t>上記人員数を入力すれば、自動計算されます。</t>
        </r>
        <r>
          <rPr>
            <sz val="9"/>
            <rFont val="ＭＳ Ｐゴシック"/>
            <family val="3"/>
          </rPr>
          <t xml:space="preserve">
</t>
        </r>
      </text>
    </comment>
    <comment ref="L38" authorId="0">
      <text>
        <r>
          <rPr>
            <sz val="11"/>
            <rFont val="ＭＳ Ｐゴシック"/>
            <family val="3"/>
          </rPr>
          <t>上記人員数を入力すれば、自動計算されます。</t>
        </r>
        <r>
          <rPr>
            <sz val="9"/>
            <rFont val="ＭＳ Ｐゴシック"/>
            <family val="3"/>
          </rPr>
          <t xml:space="preserve">
</t>
        </r>
      </text>
    </comment>
    <comment ref="M38" authorId="0">
      <text>
        <r>
          <rPr>
            <sz val="11"/>
            <rFont val="ＭＳ Ｐゴシック"/>
            <family val="3"/>
          </rPr>
          <t>上記人員数を入力すれば、自動計算されます。</t>
        </r>
        <r>
          <rPr>
            <sz val="9"/>
            <rFont val="ＭＳ Ｐゴシック"/>
            <family val="3"/>
          </rPr>
          <t xml:space="preserve">
</t>
        </r>
      </text>
    </comment>
    <comment ref="N38" authorId="0">
      <text>
        <r>
          <rPr>
            <sz val="11"/>
            <rFont val="ＭＳ Ｐゴシック"/>
            <family val="3"/>
          </rPr>
          <t>上記人員数を入力すれば、自動計算されます。</t>
        </r>
        <r>
          <rPr>
            <sz val="9"/>
            <rFont val="ＭＳ Ｐゴシック"/>
            <family val="3"/>
          </rPr>
          <t xml:space="preserve">
</t>
        </r>
      </text>
    </comment>
    <comment ref="O38" authorId="0">
      <text>
        <r>
          <rPr>
            <sz val="11"/>
            <rFont val="ＭＳ Ｐゴシック"/>
            <family val="3"/>
          </rPr>
          <t>上記人員数を入力すれば、自動計算されます。</t>
        </r>
        <r>
          <rPr>
            <sz val="9"/>
            <rFont val="ＭＳ Ｐゴシック"/>
            <family val="3"/>
          </rPr>
          <t xml:space="preserve">
</t>
        </r>
      </text>
    </comment>
    <comment ref="P38" authorId="0">
      <text>
        <r>
          <rPr>
            <sz val="11"/>
            <rFont val="ＭＳ Ｐゴシック"/>
            <family val="3"/>
          </rPr>
          <t>上記人員数を入力すれば、自動計算されます。</t>
        </r>
        <r>
          <rPr>
            <sz val="9"/>
            <rFont val="ＭＳ Ｐゴシック"/>
            <family val="3"/>
          </rPr>
          <t xml:space="preserve">
</t>
        </r>
      </text>
    </comment>
    <comment ref="Q38" authorId="0">
      <text>
        <r>
          <rPr>
            <sz val="11"/>
            <rFont val="ＭＳ Ｐゴシック"/>
            <family val="3"/>
          </rPr>
          <t>上記人員数を入力すれば、自動計算されます。</t>
        </r>
        <r>
          <rPr>
            <sz val="9"/>
            <rFont val="ＭＳ Ｐゴシック"/>
            <family val="3"/>
          </rPr>
          <t xml:space="preserve">
</t>
        </r>
      </text>
    </comment>
  </commentList>
</comments>
</file>

<file path=xl/comments12.xml><?xml version="1.0" encoding="utf-8"?>
<comments xmlns="http://schemas.openxmlformats.org/spreadsheetml/2006/main">
  <authors>
    <author>077721</author>
    <author>和歌山市</author>
  </authors>
  <commentList>
    <comment ref="F5" authorId="0">
      <text>
        <r>
          <rPr>
            <sz val="14"/>
            <rFont val="ＭＳ Ｐゴシック"/>
            <family val="3"/>
          </rPr>
          <t>実際の賃金改善実施期間を記入</t>
        </r>
      </text>
    </comment>
    <comment ref="K7" authorId="0">
      <text>
        <r>
          <rPr>
            <sz val="14"/>
            <rFont val="ＭＳ Ｐゴシック"/>
            <family val="3"/>
          </rPr>
          <t>該当する賃金改善項目を
○で囲む</t>
        </r>
      </text>
    </comment>
    <comment ref="F11" authorId="0">
      <text>
        <r>
          <rPr>
            <b/>
            <sz val="14"/>
            <color indexed="10"/>
            <rFont val="ＭＳ Ｐゴシック"/>
            <family val="3"/>
          </rPr>
          <t>『受給額計算書（追加様式①）』により
計算された金額を記入</t>
        </r>
      </text>
    </comment>
    <comment ref="F17" authorId="0">
      <text>
        <r>
          <rPr>
            <sz val="14"/>
            <rFont val="ＭＳ Ｐゴシック"/>
            <family val="3"/>
          </rPr>
          <t>職員の個人名でなくて可（番号で記載）。
賃金、手当、一時金等の額が同一の場合、
まとめて記載でよい。</t>
        </r>
      </text>
    </comment>
    <comment ref="D25" authorId="0">
      <text>
        <r>
          <rPr>
            <sz val="11"/>
            <rFont val="ＭＳ Ｐゴシック"/>
            <family val="3"/>
          </rPr>
          <t>上記人員数を入力すれば、自動計算されます。</t>
        </r>
        <r>
          <rPr>
            <sz val="9"/>
            <rFont val="ＭＳ Ｐゴシック"/>
            <family val="3"/>
          </rPr>
          <t xml:space="preserve">
</t>
        </r>
      </text>
    </comment>
    <comment ref="E25" authorId="0">
      <text>
        <r>
          <rPr>
            <sz val="11"/>
            <rFont val="ＭＳ Ｐゴシック"/>
            <family val="3"/>
          </rPr>
          <t>上記人員数を入力すれば、自動計算されます。</t>
        </r>
        <r>
          <rPr>
            <sz val="9"/>
            <rFont val="ＭＳ Ｐゴシック"/>
            <family val="3"/>
          </rPr>
          <t xml:space="preserve">
</t>
        </r>
      </text>
    </comment>
    <comment ref="F25" authorId="0">
      <text>
        <r>
          <rPr>
            <sz val="11"/>
            <rFont val="ＭＳ Ｐゴシック"/>
            <family val="3"/>
          </rPr>
          <t>上記人員数を入力すれば、自動計算されます。</t>
        </r>
        <r>
          <rPr>
            <sz val="9"/>
            <rFont val="ＭＳ Ｐゴシック"/>
            <family val="3"/>
          </rPr>
          <t xml:space="preserve">
</t>
        </r>
      </text>
    </comment>
    <comment ref="G25" authorId="0">
      <text>
        <r>
          <rPr>
            <sz val="11"/>
            <rFont val="ＭＳ Ｐゴシック"/>
            <family val="3"/>
          </rPr>
          <t>上記人員数を入力すれば、自動計算されます。</t>
        </r>
        <r>
          <rPr>
            <sz val="9"/>
            <rFont val="ＭＳ Ｐゴシック"/>
            <family val="3"/>
          </rPr>
          <t xml:space="preserve">
</t>
        </r>
      </text>
    </comment>
    <comment ref="H25" authorId="0">
      <text>
        <r>
          <rPr>
            <sz val="11"/>
            <rFont val="ＭＳ Ｐゴシック"/>
            <family val="3"/>
          </rPr>
          <t>上記人員数を入力すれば、自動計算されます。</t>
        </r>
        <r>
          <rPr>
            <sz val="9"/>
            <rFont val="ＭＳ Ｐゴシック"/>
            <family val="3"/>
          </rPr>
          <t xml:space="preserve">
</t>
        </r>
      </text>
    </comment>
    <comment ref="I25" authorId="0">
      <text>
        <r>
          <rPr>
            <sz val="11"/>
            <rFont val="ＭＳ Ｐゴシック"/>
            <family val="3"/>
          </rPr>
          <t>上記人員数を入力すれば、自動計算されます。</t>
        </r>
        <r>
          <rPr>
            <sz val="9"/>
            <rFont val="ＭＳ Ｐゴシック"/>
            <family val="3"/>
          </rPr>
          <t xml:space="preserve">
</t>
        </r>
      </text>
    </comment>
    <comment ref="J25" authorId="0">
      <text>
        <r>
          <rPr>
            <sz val="11"/>
            <rFont val="ＭＳ Ｐゴシック"/>
            <family val="3"/>
          </rPr>
          <t>上記人員数を入力すれば、自動計算されます。</t>
        </r>
        <r>
          <rPr>
            <sz val="9"/>
            <rFont val="ＭＳ Ｐゴシック"/>
            <family val="3"/>
          </rPr>
          <t xml:space="preserve">
</t>
        </r>
      </text>
    </comment>
    <comment ref="K25" authorId="0">
      <text>
        <r>
          <rPr>
            <sz val="11"/>
            <rFont val="ＭＳ Ｐゴシック"/>
            <family val="3"/>
          </rPr>
          <t>上記人員数を入力すれば、自動計算されます。</t>
        </r>
        <r>
          <rPr>
            <sz val="9"/>
            <rFont val="ＭＳ Ｐゴシック"/>
            <family val="3"/>
          </rPr>
          <t xml:space="preserve">
</t>
        </r>
      </text>
    </comment>
    <comment ref="L25" authorId="0">
      <text>
        <r>
          <rPr>
            <sz val="11"/>
            <rFont val="ＭＳ Ｐゴシック"/>
            <family val="3"/>
          </rPr>
          <t>上記人員数を入力すれば、自動計算されます。</t>
        </r>
        <r>
          <rPr>
            <sz val="9"/>
            <rFont val="ＭＳ Ｐゴシック"/>
            <family val="3"/>
          </rPr>
          <t xml:space="preserve">
</t>
        </r>
      </text>
    </comment>
    <comment ref="M25" authorId="0">
      <text>
        <r>
          <rPr>
            <sz val="11"/>
            <rFont val="ＭＳ Ｐゴシック"/>
            <family val="3"/>
          </rPr>
          <t>上記人員数を入力すれば、自動計算されます。</t>
        </r>
        <r>
          <rPr>
            <sz val="9"/>
            <rFont val="ＭＳ Ｐゴシック"/>
            <family val="3"/>
          </rPr>
          <t xml:space="preserve">
</t>
        </r>
      </text>
    </comment>
    <comment ref="N25" authorId="0">
      <text>
        <r>
          <rPr>
            <sz val="11"/>
            <rFont val="ＭＳ Ｐゴシック"/>
            <family val="3"/>
          </rPr>
          <t>上記人員数を入力すれば、自動計算されます。</t>
        </r>
        <r>
          <rPr>
            <sz val="9"/>
            <rFont val="ＭＳ Ｐゴシック"/>
            <family val="3"/>
          </rPr>
          <t xml:space="preserve">
</t>
        </r>
      </text>
    </comment>
    <comment ref="O25" authorId="0">
      <text>
        <r>
          <rPr>
            <sz val="11"/>
            <rFont val="ＭＳ Ｐゴシック"/>
            <family val="3"/>
          </rPr>
          <t>上記人員数を入力すれば、自動計算されます。</t>
        </r>
        <r>
          <rPr>
            <sz val="9"/>
            <rFont val="ＭＳ Ｐゴシック"/>
            <family val="3"/>
          </rPr>
          <t xml:space="preserve">
</t>
        </r>
      </text>
    </comment>
    <comment ref="P25" authorId="0">
      <text>
        <r>
          <rPr>
            <sz val="11"/>
            <rFont val="ＭＳ Ｐゴシック"/>
            <family val="3"/>
          </rPr>
          <t>上記人員数を入力すれば、自動計算されます。</t>
        </r>
        <r>
          <rPr>
            <sz val="9"/>
            <rFont val="ＭＳ Ｐゴシック"/>
            <family val="3"/>
          </rPr>
          <t xml:space="preserve">
</t>
        </r>
      </text>
    </comment>
    <comment ref="Q25" authorId="0">
      <text>
        <r>
          <rPr>
            <sz val="11"/>
            <rFont val="ＭＳ Ｐゴシック"/>
            <family val="3"/>
          </rPr>
          <t>上記人員数を入力すれば、自動計算されます。</t>
        </r>
        <r>
          <rPr>
            <sz val="9"/>
            <rFont val="ＭＳ Ｐゴシック"/>
            <family val="3"/>
          </rPr>
          <t xml:space="preserve">
</t>
        </r>
      </text>
    </comment>
    <comment ref="D31" authorId="0">
      <text>
        <r>
          <rPr>
            <sz val="11"/>
            <rFont val="ＭＳ Ｐゴシック"/>
            <family val="3"/>
          </rPr>
          <t>上記人員数を入力すれば、自動計算されます。</t>
        </r>
        <r>
          <rPr>
            <sz val="9"/>
            <rFont val="ＭＳ Ｐゴシック"/>
            <family val="3"/>
          </rPr>
          <t xml:space="preserve">
</t>
        </r>
      </text>
    </comment>
    <comment ref="E31" authorId="0">
      <text>
        <r>
          <rPr>
            <sz val="11"/>
            <rFont val="ＭＳ Ｐゴシック"/>
            <family val="3"/>
          </rPr>
          <t>上記人員数を入力すれば、自動計算されます。</t>
        </r>
        <r>
          <rPr>
            <sz val="9"/>
            <rFont val="ＭＳ Ｐゴシック"/>
            <family val="3"/>
          </rPr>
          <t xml:space="preserve">
</t>
        </r>
      </text>
    </comment>
    <comment ref="F31" authorId="0">
      <text>
        <r>
          <rPr>
            <sz val="11"/>
            <rFont val="ＭＳ Ｐゴシック"/>
            <family val="3"/>
          </rPr>
          <t>上記人員数を入力すれば、自動計算されます。</t>
        </r>
        <r>
          <rPr>
            <sz val="9"/>
            <rFont val="ＭＳ Ｐゴシック"/>
            <family val="3"/>
          </rPr>
          <t xml:space="preserve">
</t>
        </r>
      </text>
    </comment>
    <comment ref="G31" authorId="0">
      <text>
        <r>
          <rPr>
            <sz val="11"/>
            <rFont val="ＭＳ Ｐゴシック"/>
            <family val="3"/>
          </rPr>
          <t>上記人員数を入力すれば、自動計算されます。</t>
        </r>
        <r>
          <rPr>
            <sz val="9"/>
            <rFont val="ＭＳ Ｐゴシック"/>
            <family val="3"/>
          </rPr>
          <t xml:space="preserve">
</t>
        </r>
      </text>
    </comment>
    <comment ref="H31" authorId="0">
      <text>
        <r>
          <rPr>
            <sz val="11"/>
            <rFont val="ＭＳ Ｐゴシック"/>
            <family val="3"/>
          </rPr>
          <t>上記人員数を入力すれば、自動計算されます。</t>
        </r>
        <r>
          <rPr>
            <sz val="9"/>
            <rFont val="ＭＳ Ｐゴシック"/>
            <family val="3"/>
          </rPr>
          <t xml:space="preserve">
</t>
        </r>
      </text>
    </comment>
    <comment ref="I31" authorId="0">
      <text>
        <r>
          <rPr>
            <sz val="11"/>
            <rFont val="ＭＳ Ｐゴシック"/>
            <family val="3"/>
          </rPr>
          <t>上記人員数を入力すれば、自動計算されます。</t>
        </r>
        <r>
          <rPr>
            <sz val="9"/>
            <rFont val="ＭＳ Ｐゴシック"/>
            <family val="3"/>
          </rPr>
          <t xml:space="preserve">
</t>
        </r>
      </text>
    </comment>
    <comment ref="J31" authorId="0">
      <text>
        <r>
          <rPr>
            <sz val="11"/>
            <rFont val="ＭＳ Ｐゴシック"/>
            <family val="3"/>
          </rPr>
          <t>上記人員数を入力すれば、自動計算されます。</t>
        </r>
        <r>
          <rPr>
            <sz val="9"/>
            <rFont val="ＭＳ Ｐゴシック"/>
            <family val="3"/>
          </rPr>
          <t xml:space="preserve">
</t>
        </r>
      </text>
    </comment>
    <comment ref="K31" authorId="0">
      <text>
        <r>
          <rPr>
            <sz val="11"/>
            <rFont val="ＭＳ Ｐゴシック"/>
            <family val="3"/>
          </rPr>
          <t>上記人員数を入力すれば、自動計算されます。</t>
        </r>
        <r>
          <rPr>
            <sz val="9"/>
            <rFont val="ＭＳ Ｐゴシック"/>
            <family val="3"/>
          </rPr>
          <t xml:space="preserve">
</t>
        </r>
      </text>
    </comment>
    <comment ref="L31" authorId="0">
      <text>
        <r>
          <rPr>
            <sz val="11"/>
            <rFont val="ＭＳ Ｐゴシック"/>
            <family val="3"/>
          </rPr>
          <t>上記人員数を入力すれば、自動計算されます。</t>
        </r>
        <r>
          <rPr>
            <sz val="9"/>
            <rFont val="ＭＳ Ｐゴシック"/>
            <family val="3"/>
          </rPr>
          <t xml:space="preserve">
</t>
        </r>
      </text>
    </comment>
    <comment ref="M31" authorId="0">
      <text>
        <r>
          <rPr>
            <sz val="11"/>
            <rFont val="ＭＳ Ｐゴシック"/>
            <family val="3"/>
          </rPr>
          <t>上記人員数を入力すれば、自動計算されます。</t>
        </r>
        <r>
          <rPr>
            <sz val="9"/>
            <rFont val="ＭＳ Ｐゴシック"/>
            <family val="3"/>
          </rPr>
          <t xml:space="preserve">
</t>
        </r>
      </text>
    </comment>
    <comment ref="N31" authorId="0">
      <text>
        <r>
          <rPr>
            <sz val="11"/>
            <rFont val="ＭＳ Ｐゴシック"/>
            <family val="3"/>
          </rPr>
          <t>上記人員数を入力すれば、自動計算されます。</t>
        </r>
        <r>
          <rPr>
            <sz val="9"/>
            <rFont val="ＭＳ Ｐゴシック"/>
            <family val="3"/>
          </rPr>
          <t xml:space="preserve">
</t>
        </r>
      </text>
    </comment>
    <comment ref="O31" authorId="0">
      <text>
        <r>
          <rPr>
            <sz val="11"/>
            <rFont val="ＭＳ Ｐゴシック"/>
            <family val="3"/>
          </rPr>
          <t>上記人員数を入力すれば、自動計算されます。</t>
        </r>
        <r>
          <rPr>
            <sz val="9"/>
            <rFont val="ＭＳ Ｐゴシック"/>
            <family val="3"/>
          </rPr>
          <t xml:space="preserve">
</t>
        </r>
      </text>
    </comment>
    <comment ref="P31" authorId="0">
      <text>
        <r>
          <rPr>
            <sz val="11"/>
            <rFont val="ＭＳ Ｐゴシック"/>
            <family val="3"/>
          </rPr>
          <t>上記人員数を入力すれば、自動計算されます。</t>
        </r>
        <r>
          <rPr>
            <sz val="9"/>
            <rFont val="ＭＳ Ｐゴシック"/>
            <family val="3"/>
          </rPr>
          <t xml:space="preserve">
</t>
        </r>
      </text>
    </comment>
    <comment ref="Q31" authorId="0">
      <text>
        <r>
          <rPr>
            <sz val="11"/>
            <rFont val="ＭＳ Ｐゴシック"/>
            <family val="3"/>
          </rPr>
          <t>上記人員数を入力すれば、自動計算されます。</t>
        </r>
        <r>
          <rPr>
            <sz val="9"/>
            <rFont val="ＭＳ Ｐゴシック"/>
            <family val="3"/>
          </rPr>
          <t xml:space="preserve">
</t>
        </r>
      </text>
    </comment>
    <comment ref="D38" authorId="0">
      <text>
        <r>
          <rPr>
            <sz val="11"/>
            <rFont val="ＭＳ Ｐゴシック"/>
            <family val="3"/>
          </rPr>
          <t>上記人員数を入力すれば、自動計算されます。</t>
        </r>
        <r>
          <rPr>
            <sz val="9"/>
            <rFont val="ＭＳ Ｐゴシック"/>
            <family val="3"/>
          </rPr>
          <t xml:space="preserve">
</t>
        </r>
      </text>
    </comment>
    <comment ref="E38" authorId="0">
      <text>
        <r>
          <rPr>
            <sz val="11"/>
            <rFont val="ＭＳ Ｐゴシック"/>
            <family val="3"/>
          </rPr>
          <t>上記人員数を入力すれば、自動計算されます。</t>
        </r>
        <r>
          <rPr>
            <sz val="9"/>
            <rFont val="ＭＳ Ｐゴシック"/>
            <family val="3"/>
          </rPr>
          <t xml:space="preserve">
</t>
        </r>
      </text>
    </comment>
    <comment ref="F38" authorId="0">
      <text>
        <r>
          <rPr>
            <sz val="11"/>
            <rFont val="ＭＳ Ｐゴシック"/>
            <family val="3"/>
          </rPr>
          <t>上記人員数を入力すれば、自動計算されます。</t>
        </r>
        <r>
          <rPr>
            <sz val="9"/>
            <rFont val="ＭＳ Ｐゴシック"/>
            <family val="3"/>
          </rPr>
          <t xml:space="preserve">
</t>
        </r>
      </text>
    </comment>
    <comment ref="G38" authorId="0">
      <text>
        <r>
          <rPr>
            <sz val="11"/>
            <rFont val="ＭＳ Ｐゴシック"/>
            <family val="3"/>
          </rPr>
          <t>上記人員数を入力すれば、自動計算されます。</t>
        </r>
        <r>
          <rPr>
            <sz val="9"/>
            <rFont val="ＭＳ Ｐゴシック"/>
            <family val="3"/>
          </rPr>
          <t xml:space="preserve">
</t>
        </r>
      </text>
    </comment>
    <comment ref="H38" authorId="0">
      <text>
        <r>
          <rPr>
            <sz val="11"/>
            <rFont val="ＭＳ Ｐゴシック"/>
            <family val="3"/>
          </rPr>
          <t>上記人員数を入力すれば、自動計算されます。</t>
        </r>
        <r>
          <rPr>
            <sz val="9"/>
            <rFont val="ＭＳ Ｐゴシック"/>
            <family val="3"/>
          </rPr>
          <t xml:space="preserve">
</t>
        </r>
      </text>
    </comment>
    <comment ref="I38" authorId="0">
      <text>
        <r>
          <rPr>
            <sz val="11"/>
            <rFont val="ＭＳ Ｐゴシック"/>
            <family val="3"/>
          </rPr>
          <t>上記人員数を入力すれば、自動計算されます。</t>
        </r>
        <r>
          <rPr>
            <sz val="9"/>
            <rFont val="ＭＳ Ｐゴシック"/>
            <family val="3"/>
          </rPr>
          <t xml:space="preserve">
</t>
        </r>
      </text>
    </comment>
    <comment ref="J38" authorId="0">
      <text>
        <r>
          <rPr>
            <sz val="11"/>
            <rFont val="ＭＳ Ｐゴシック"/>
            <family val="3"/>
          </rPr>
          <t>上記人員数を入力すれば、自動計算されます。</t>
        </r>
        <r>
          <rPr>
            <sz val="9"/>
            <rFont val="ＭＳ Ｐゴシック"/>
            <family val="3"/>
          </rPr>
          <t xml:space="preserve">
</t>
        </r>
      </text>
    </comment>
    <comment ref="K38" authorId="0">
      <text>
        <r>
          <rPr>
            <sz val="11"/>
            <rFont val="ＭＳ Ｐゴシック"/>
            <family val="3"/>
          </rPr>
          <t>上記人員数を入力すれば、自動計算されます。</t>
        </r>
        <r>
          <rPr>
            <sz val="9"/>
            <rFont val="ＭＳ Ｐゴシック"/>
            <family val="3"/>
          </rPr>
          <t xml:space="preserve">
</t>
        </r>
      </text>
    </comment>
    <comment ref="L38" authorId="0">
      <text>
        <r>
          <rPr>
            <sz val="11"/>
            <rFont val="ＭＳ Ｐゴシック"/>
            <family val="3"/>
          </rPr>
          <t>上記人員数を入力すれば、自動計算されます。</t>
        </r>
        <r>
          <rPr>
            <sz val="9"/>
            <rFont val="ＭＳ Ｐゴシック"/>
            <family val="3"/>
          </rPr>
          <t xml:space="preserve">
</t>
        </r>
      </text>
    </comment>
    <comment ref="M38" authorId="0">
      <text>
        <r>
          <rPr>
            <sz val="11"/>
            <rFont val="ＭＳ Ｐゴシック"/>
            <family val="3"/>
          </rPr>
          <t>上記人員数を入力すれば、自動計算されます。</t>
        </r>
        <r>
          <rPr>
            <sz val="9"/>
            <rFont val="ＭＳ Ｐゴシック"/>
            <family val="3"/>
          </rPr>
          <t xml:space="preserve">
</t>
        </r>
      </text>
    </comment>
    <comment ref="N38" authorId="0">
      <text>
        <r>
          <rPr>
            <sz val="11"/>
            <rFont val="ＭＳ Ｐゴシック"/>
            <family val="3"/>
          </rPr>
          <t>上記人員数を入力すれば、自動計算されます。</t>
        </r>
        <r>
          <rPr>
            <sz val="9"/>
            <rFont val="ＭＳ Ｐゴシック"/>
            <family val="3"/>
          </rPr>
          <t xml:space="preserve">
</t>
        </r>
      </text>
    </comment>
    <comment ref="O38" authorId="0">
      <text>
        <r>
          <rPr>
            <sz val="11"/>
            <rFont val="ＭＳ Ｐゴシック"/>
            <family val="3"/>
          </rPr>
          <t>上記人員数を入力すれば、自動計算されます。</t>
        </r>
        <r>
          <rPr>
            <sz val="9"/>
            <rFont val="ＭＳ Ｐゴシック"/>
            <family val="3"/>
          </rPr>
          <t xml:space="preserve">
</t>
        </r>
      </text>
    </comment>
    <comment ref="P38" authorId="0">
      <text>
        <r>
          <rPr>
            <sz val="11"/>
            <rFont val="ＭＳ Ｐゴシック"/>
            <family val="3"/>
          </rPr>
          <t>上記人員数を入力すれば、自動計算されます。</t>
        </r>
        <r>
          <rPr>
            <sz val="9"/>
            <rFont val="ＭＳ Ｐゴシック"/>
            <family val="3"/>
          </rPr>
          <t xml:space="preserve">
</t>
        </r>
      </text>
    </comment>
    <comment ref="Q38" authorId="0">
      <text>
        <r>
          <rPr>
            <sz val="11"/>
            <rFont val="ＭＳ Ｐゴシック"/>
            <family val="3"/>
          </rPr>
          <t>上記人員数を入力すれば、自動計算されます。</t>
        </r>
        <r>
          <rPr>
            <sz val="9"/>
            <rFont val="ＭＳ Ｐゴシック"/>
            <family val="3"/>
          </rPr>
          <t xml:space="preserve">
</t>
        </r>
      </text>
    </comment>
    <comment ref="Q46" authorId="1">
      <text>
        <r>
          <rPr>
            <sz val="14"/>
            <rFont val="ＭＳ Ｐゴシック"/>
            <family val="3"/>
          </rPr>
          <t>差引額がマイナス（または０）となっているか確認してください</t>
        </r>
        <r>
          <rPr>
            <sz val="12"/>
            <rFont val="ＭＳ Ｐゴシック"/>
            <family val="3"/>
          </rPr>
          <t xml:space="preserve">。
</t>
        </r>
      </text>
    </comment>
    <comment ref="B40" authorId="1">
      <text>
        <r>
          <rPr>
            <sz val="14"/>
            <rFont val="ＭＳ Ｐゴシック"/>
            <family val="3"/>
          </rPr>
          <t>法定福利費に計上できるのは
賃金改善に伴う</t>
        </r>
        <r>
          <rPr>
            <b/>
            <sz val="14"/>
            <rFont val="ＭＳ Ｐゴシック"/>
            <family val="3"/>
          </rPr>
          <t>事業主負担</t>
        </r>
        <r>
          <rPr>
            <b/>
            <u val="single"/>
            <sz val="14"/>
            <rFont val="ＭＳ Ｐゴシック"/>
            <family val="3"/>
          </rPr>
          <t>増加分</t>
        </r>
        <r>
          <rPr>
            <sz val="14"/>
            <rFont val="ＭＳ Ｐゴシック"/>
            <family val="3"/>
          </rPr>
          <t xml:space="preserve">であり、全額計上することはできませんので、ご注意ください。
</t>
        </r>
      </text>
    </comment>
  </commentList>
</comments>
</file>

<file path=xl/comments4.xml><?xml version="1.0" encoding="utf-8"?>
<comments xmlns="http://schemas.openxmlformats.org/spreadsheetml/2006/main">
  <authors>
    <author>和歌山市</author>
  </authors>
  <commentList>
    <comment ref="J22" authorId="0">
      <text>
        <r>
          <rPr>
            <sz val="9"/>
            <rFont val="ＭＳ Ｐゴシック"/>
            <family val="3"/>
          </rPr>
          <t xml:space="preserve">記入欄が足りない場合は、適宜欄を追加（または別紙を作成）して全ての改善内容について記入してください。
</t>
        </r>
      </text>
    </comment>
    <comment ref="I30" authorId="0">
      <text>
        <r>
          <rPr>
            <b/>
            <sz val="9"/>
            <rFont val="ＭＳ Ｐゴシック"/>
            <family val="3"/>
          </rPr>
          <t xml:space="preserve">（注）小数点第２位以下切り捨て
</t>
        </r>
      </text>
    </comment>
    <comment ref="I31" authorId="0">
      <text>
        <r>
          <rPr>
            <b/>
            <sz val="9"/>
            <rFont val="ＭＳ Ｐゴシック"/>
            <family val="3"/>
          </rPr>
          <t>④÷⑧の計算式がはいっています。
⑥÷⑧で計算を行う場合は修正してください。
（小数点以下切捨て）</t>
        </r>
      </text>
    </comment>
    <comment ref="I34" authorId="0">
      <text>
        <r>
          <rPr>
            <sz val="9"/>
            <rFont val="ＭＳ Ｐゴシック"/>
            <family val="3"/>
          </rPr>
          <t xml:space="preserve">⑦において、エの法定福利費を計上している場合は、その金額を差し引いた金額を記入してください。
</t>
        </r>
      </text>
    </comment>
    <comment ref="I35" authorId="0">
      <text>
        <r>
          <rPr>
            <sz val="9"/>
            <rFont val="ＭＳ Ｐゴシック"/>
            <family val="3"/>
          </rPr>
          <t xml:space="preserve">小数点以下切捨て
</t>
        </r>
      </text>
    </comment>
  </commentList>
</comments>
</file>

<file path=xl/comments6.xml><?xml version="1.0" encoding="utf-8"?>
<comments xmlns="http://schemas.openxmlformats.org/spreadsheetml/2006/main">
  <authors>
    <author>東京都</author>
  </authors>
  <commentList>
    <comment ref="M10" authorId="0">
      <text>
        <r>
          <rPr>
            <b/>
            <sz val="11"/>
            <rFont val="ＭＳ Ｐゴシック"/>
            <family val="3"/>
          </rPr>
          <t>指定を受けている事業所・サービスを全て記載してください（受給額　０円の場合も記載）。</t>
        </r>
        <r>
          <rPr>
            <sz val="11"/>
            <rFont val="ＭＳ Ｐゴシック"/>
            <family val="3"/>
          </rPr>
          <t xml:space="preserve">
</t>
        </r>
      </text>
    </comment>
  </commentList>
</comments>
</file>

<file path=xl/sharedStrings.xml><?xml version="1.0" encoding="utf-8"?>
<sst xmlns="http://schemas.openxmlformats.org/spreadsheetml/2006/main" count="627" uniqueCount="280">
  <si>
    <t>申請書及び添付書類</t>
  </si>
  <si>
    <t>法人名</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</si>
  <si>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</si>
  <si>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</si>
  <si>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</si>
  <si>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</si>
  <si>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</si>
  <si>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</si>
  <si>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</si>
  <si>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</si>
  <si>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</si>
  <si>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</si>
  <si>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</si>
  <si>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</si>
  <si>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</si>
  <si>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</si>
  <si>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</si>
  <si>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</si>
  <si>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</si>
  <si>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</si>
  <si>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</si>
  <si>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</si>
  <si>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</si>
  <si>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</si>
  <si>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</si>
  <si>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</si>
  <si>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</si>
  <si>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</si>
  <si>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</si>
  <si>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</si>
  <si>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</si>
  <si>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</si>
  <si>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</si>
  <si>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</si>
  <si>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</si>
  <si>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</si>
  <si>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</si>
  <si>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</si>
  <si>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</si>
  <si>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</si>
  <si>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</si>
  <si>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</si>
  <si>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</si>
  <si>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</si>
  <si>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</si>
  <si>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</si>
  <si>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</si>
  <si>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</si>
  <si>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</si>
  <si>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全国計</t>
  </si>
  <si>
    <t>円</t>
  </si>
  <si>
    <t>法人名</t>
  </si>
  <si>
    <t>事業所名</t>
  </si>
  <si>
    <t>様式</t>
  </si>
  <si>
    <t>サービス名</t>
  </si>
  <si>
    <t>基本情報</t>
  </si>
  <si>
    <t>チェックリスト</t>
  </si>
  <si>
    <t>基本情報</t>
  </si>
  <si>
    <t>申請年度</t>
  </si>
  <si>
    <t>設置主体（法人名）</t>
  </si>
  <si>
    <t>電話(市外局番から)</t>
  </si>
  <si>
    <t>担当者名(書類作成者※)</t>
  </si>
  <si>
    <t>平成</t>
  </si>
  <si>
    <t>年度</t>
  </si>
  <si>
    <t>障害福祉サービス事業所番号</t>
  </si>
  <si>
    <t>部数</t>
  </si>
  <si>
    <t>１部</t>
  </si>
  <si>
    <t>添付書式</t>
  </si>
  <si>
    <t>確認欄</t>
  </si>
  <si>
    <t>ﾍﾟｰｼﾞ数　　　　総ページ数</t>
  </si>
  <si>
    <t>※　同一の障害福祉サービス等事業所番号で複数の障害福祉サービス等を実施している場合は、各サービス毎に記載すること。</t>
  </si>
  <si>
    <t>※本様式の作成に当たっては、積算の根拠となる書類を添付すること。</t>
  </si>
  <si>
    <t>合計</t>
  </si>
  <si>
    <t>法　人　名</t>
  </si>
  <si>
    <t>　　　　〃
 (添付書類１)</t>
  </si>
  <si>
    <t>　　　　〃
 (添付書類２)</t>
  </si>
  <si>
    <t>／</t>
  </si>
  <si>
    <t>新体系</t>
  </si>
  <si>
    <t>旧体系</t>
  </si>
  <si>
    <t>知的障害児施設等</t>
  </si>
  <si>
    <t>精神障害者
社会復帰施設等</t>
  </si>
  <si>
    <t>氏名</t>
  </si>
  <si>
    <t>他道府県状況一覧表（該当がある場合のみ）</t>
  </si>
  <si>
    <t>（追加様式①）</t>
  </si>
  <si>
    <t>障害福祉サービス等
事業所番号</t>
  </si>
  <si>
    <t>事業所の名称</t>
  </si>
  <si>
    <t>サービス名</t>
  </si>
  <si>
    <t>（追加様式②）</t>
  </si>
  <si>
    <t>金　　額(円)</t>
  </si>
  <si>
    <t>備　　考</t>
  </si>
  <si>
    <t>充当科目</t>
  </si>
  <si>
    <t>福祉・介護職員に対するもの</t>
  </si>
  <si>
    <t>基本給</t>
  </si>
  <si>
    <t>賞与(ボーナス)</t>
  </si>
  <si>
    <t>一時金</t>
  </si>
  <si>
    <t>手当</t>
  </si>
  <si>
    <t>その他</t>
  </si>
  <si>
    <t>小計</t>
  </si>
  <si>
    <t>事業者負担を行うもの</t>
  </si>
  <si>
    <t>健康保険料</t>
  </si>
  <si>
    <t>介護保険料</t>
  </si>
  <si>
    <t>厚生年金保険料</t>
  </si>
  <si>
    <t>児童手当拠出金</t>
  </si>
  <si>
    <t>雇用保険料</t>
  </si>
  <si>
    <t>労災保険料</t>
  </si>
  <si>
    <t>合　　　　計</t>
  </si>
  <si>
    <t>※その他に金額を記入した場合は、備考欄に「手当」の名称及び概要を記入すること</t>
  </si>
  <si>
    <t>加算受給額（サービス提供月）</t>
  </si>
  <si>
    <t>実績報告をご提出いただく際、１枚目に綴る様式です。</t>
  </si>
  <si>
    <t>☆申請情報</t>
  </si>
  <si>
    <t>別紙様式５（添付書類２）</t>
  </si>
  <si>
    <t>福祉・介護職員処遇改善実績報告書（都道府県状況一覧表）</t>
  </si>
  <si>
    <t>別紙様式５（添付書類１）</t>
  </si>
  <si>
    <t>賃金改善実施期間</t>
  </si>
  <si>
    <r>
      <t>　</t>
    </r>
    <r>
      <rPr>
        <b/>
        <sz val="16"/>
        <rFont val="ＭＳ Ｐゴシック"/>
        <family val="3"/>
      </rPr>
      <t>平成</t>
    </r>
    <r>
      <rPr>
        <b/>
        <sz val="16"/>
        <color indexed="12"/>
        <rFont val="ＭＳ Ｐゴシック"/>
        <family val="3"/>
      </rPr>
      <t>　　　</t>
    </r>
    <r>
      <rPr>
        <b/>
        <sz val="16"/>
        <rFont val="ＭＳ Ｐゴシック"/>
        <family val="3"/>
      </rPr>
      <t>年</t>
    </r>
    <r>
      <rPr>
        <b/>
        <sz val="16"/>
        <color indexed="12"/>
        <rFont val="ＭＳ Ｐゴシック"/>
        <family val="3"/>
      </rPr>
      <t>　　</t>
    </r>
    <r>
      <rPr>
        <b/>
        <sz val="16"/>
        <rFont val="ＭＳ Ｐゴシック"/>
        <family val="3"/>
      </rPr>
      <t>月～平成</t>
    </r>
    <r>
      <rPr>
        <b/>
        <sz val="16"/>
        <color indexed="12"/>
        <rFont val="ＭＳ Ｐゴシック"/>
        <family val="3"/>
      </rPr>
      <t>　　　</t>
    </r>
    <r>
      <rPr>
        <b/>
        <sz val="16"/>
        <rFont val="ＭＳ Ｐゴシック"/>
        <family val="3"/>
      </rPr>
      <t>年</t>
    </r>
    <r>
      <rPr>
        <b/>
        <sz val="16"/>
        <color indexed="12"/>
        <rFont val="ＭＳ Ｐゴシック"/>
        <family val="3"/>
      </rPr>
      <t>　　</t>
    </r>
    <r>
      <rPr>
        <b/>
        <sz val="16"/>
        <rFont val="ＭＳ Ｐゴシック"/>
        <family val="3"/>
      </rPr>
      <t>月</t>
    </r>
  </si>
  <si>
    <t>給与改善項目</t>
  </si>
  <si>
    <t xml:space="preserve"> 基本給</t>
  </si>
  <si>
    <t>　、[　　　]手当　、</t>
  </si>
  <si>
    <t>[　　　]手当</t>
  </si>
  <si>
    <t>賞与(一時金)　、</t>
  </si>
  <si>
    <t>その他[　　　　　　　　　　]</t>
  </si>
  <si>
    <t>（単位：円）</t>
  </si>
  <si>
    <r>
      <t xml:space="preserve">障害福祉サービス等
</t>
    </r>
    <r>
      <rPr>
        <b/>
        <sz val="11"/>
        <rFont val="ＭＳ Ｐゴシック"/>
        <family val="3"/>
      </rPr>
      <t>事業所番号</t>
    </r>
  </si>
  <si>
    <t>事業所名称</t>
  </si>
  <si>
    <r>
      <t>福祉・</t>
    </r>
    <r>
      <rPr>
        <b/>
        <sz val="11"/>
        <rFont val="ＭＳ Ｐゴシック"/>
        <family val="3"/>
      </rPr>
      <t>介護職員（番号）</t>
    </r>
  </si>
  <si>
    <t>人員数</t>
  </si>
  <si>
    <t>常勤･非常勤等</t>
  </si>
  <si>
    <t>①基本給</t>
  </si>
  <si>
    <t>改善前</t>
  </si>
  <si>
    <t>改善後</t>
  </si>
  <si>
    <t>改善額</t>
  </si>
  <si>
    <t>障害加算金</t>
  </si>
  <si>
    <t>改善月数</t>
  </si>
  <si>
    <t>改善総額</t>
  </si>
  <si>
    <t>②
賞与
（一時金）</t>
  </si>
  <si>
    <t>③
手当・
その他等</t>
  </si>
  <si>
    <t>回数等</t>
  </si>
  <si>
    <r>
      <t xml:space="preserve">④　賃金等改善総額
　 </t>
    </r>
    <r>
      <rPr>
        <sz val="11"/>
        <rFont val="ＭＳ Ｐゴシック"/>
        <family val="3"/>
      </rPr>
      <t xml:space="preserve"> 　（①+②+③）</t>
    </r>
  </si>
  <si>
    <t>⑤　賃金等改善総額
　　に係る法定福利費
　　事業主負担分</t>
  </si>
  <si>
    <t>合計
（④＋⑤）</t>
  </si>
  <si>
    <t>改善所要総額（Ｂ）</t>
  </si>
  <si>
    <t>差引額
（Ａ）-（Ｂ）</t>
  </si>
  <si>
    <t>別紙様式５</t>
  </si>
  <si>
    <t>追加様式①</t>
  </si>
  <si>
    <t>追加様式②</t>
  </si>
  <si>
    <r>
      <t>法人情報や担当者名を記載したもの</t>
    </r>
    <r>
      <rPr>
        <sz val="10"/>
        <color indexed="10"/>
        <rFont val="ＭＳ Ｐ明朝"/>
        <family val="1"/>
      </rPr>
      <t>（必須）</t>
    </r>
  </si>
  <si>
    <r>
      <t>本紙 （確認欄にチェックを入れたもの）</t>
    </r>
    <r>
      <rPr>
        <sz val="10"/>
        <color indexed="10"/>
        <rFont val="ＭＳ Ｐ明朝"/>
        <family val="1"/>
      </rPr>
      <t>（必須）</t>
    </r>
  </si>
  <si>
    <r>
      <t>福祉・介護職員処遇改善実績報告書</t>
    </r>
    <r>
      <rPr>
        <sz val="10"/>
        <color indexed="10"/>
        <rFont val="ＭＳ Ｐ明朝"/>
        <family val="1"/>
      </rPr>
      <t>（必須）</t>
    </r>
  </si>
  <si>
    <r>
      <t>実績報告書（事業所等一覧表）</t>
    </r>
    <r>
      <rPr>
        <sz val="10"/>
        <color indexed="10"/>
        <rFont val="ＭＳ Ｐ明朝"/>
        <family val="1"/>
      </rPr>
      <t>（必須）</t>
    </r>
  </si>
  <si>
    <r>
      <t>受給額計算書</t>
    </r>
    <r>
      <rPr>
        <sz val="10"/>
        <color indexed="10"/>
        <rFont val="ＭＳ Ｐ明朝"/>
        <family val="1"/>
      </rPr>
      <t>（必須）</t>
    </r>
  </si>
  <si>
    <r>
      <t>充当明細書</t>
    </r>
    <r>
      <rPr>
        <sz val="10"/>
        <color indexed="10"/>
        <rFont val="ＭＳ Ｐ明朝"/>
        <family val="1"/>
      </rPr>
      <t>（必須）</t>
    </r>
  </si>
  <si>
    <r>
      <t>根拠資料（任意様式でも可）</t>
    </r>
    <r>
      <rPr>
        <sz val="10"/>
        <color indexed="10"/>
        <rFont val="ＭＳ Ｐ明朝"/>
        <family val="1"/>
      </rPr>
      <t>（必須）</t>
    </r>
  </si>
  <si>
    <t>期間分</t>
  </si>
  <si>
    <t>市町村状況一覧表（該当がある場合のみ）</t>
  </si>
  <si>
    <t>　　　　〃
 (添付書類３)</t>
  </si>
  <si>
    <t>処遇改善（特別）加算
受領額</t>
  </si>
  <si>
    <r>
      <t>加算金</t>
    </r>
    <r>
      <rPr>
        <b/>
        <sz val="13"/>
        <rFont val="ＭＳ Ｐゴシック"/>
        <family val="3"/>
      </rPr>
      <t>総額（Ａ）</t>
    </r>
  </si>
  <si>
    <t>所属等</t>
  </si>
  <si>
    <t>参考様式</t>
  </si>
  <si>
    <r>
      <t>※提出いただいた申請書類に記載されている内容について、</t>
    </r>
    <r>
      <rPr>
        <b/>
        <u val="single"/>
        <sz val="12"/>
        <rFont val="ＭＳ Ｐ明朝"/>
        <family val="1"/>
      </rPr>
      <t>和歌山市から問い合わせする際の連絡先</t>
    </r>
    <r>
      <rPr>
        <sz val="12"/>
        <rFont val="ＭＳ Ｐ明朝"/>
        <family val="1"/>
      </rPr>
      <t>を記入してください。</t>
    </r>
  </si>
  <si>
    <t>平成</t>
  </si>
  <si>
    <t>年度福祉・介護人材の処遇改善（特別）加算　受給額計算書</t>
  </si>
  <si>
    <t>福祉・介護職員処遇改善（特別）加算提出チェックリスト</t>
  </si>
  <si>
    <t>改善回数</t>
  </si>
  <si>
    <t>介護加算金</t>
  </si>
  <si>
    <t>FAX番号</t>
  </si>
  <si>
    <t>メールアドレス</t>
  </si>
  <si>
    <r>
      <t>国保連の「福祉・介護職員処遇改善（特別）加算総額のお知らせ</t>
    </r>
    <r>
      <rPr>
        <sz val="10"/>
        <color indexed="10"/>
        <rFont val="ＭＳ Ｐ明朝"/>
        <family val="1"/>
      </rPr>
      <t>（必須）</t>
    </r>
  </si>
  <si>
    <t>株式会社わかやま福祉サービス</t>
  </si>
  <si>
    <t>わかやま福祉サービス</t>
  </si>
  <si>
    <t>居宅介護・重度訪問介護</t>
  </si>
  <si>
    <t>1～５</t>
  </si>
  <si>
    <t>６～１０</t>
  </si>
  <si>
    <t>１１～１５</t>
  </si>
  <si>
    <t>常勤</t>
  </si>
  <si>
    <t>非常勤</t>
  </si>
  <si>
    <r>
      <t xml:space="preserve">★障害福祉サービスと介護保険サービスを同じ事業所で行っている場合の取扱いについて
</t>
    </r>
    <r>
      <rPr>
        <sz val="14"/>
        <rFont val="ＭＳ Ｐゴシック"/>
        <family val="3"/>
      </rPr>
      <t>　障害福祉サービスと介護保険サービスを同じ事業所で行っている場合、障害福祉サービスと介護保険サービスとは区分経理を行う必要があり、</t>
    </r>
    <r>
      <rPr>
        <b/>
        <sz val="14"/>
        <rFont val="ＭＳ Ｐゴシック"/>
        <family val="3"/>
      </rPr>
      <t>障害福
祉サービスの実績報告書と介護保険サービスの実績報告書において、賃金改善を二重に計上することはできません</t>
    </r>
    <r>
      <rPr>
        <sz val="14"/>
        <rFont val="ＭＳ Ｐゴシック"/>
        <family val="3"/>
      </rPr>
      <t>ので、報告書の作成の際には十分ご注意ください。
　例えば、障害福祉サービスと介護保険サービスを兼務する交付対象従業員Aさんの賃金改善額（一時金）が30,000円の場合、障害福祉の実績報告でも30,000円、介護保険の実績報告でも30,000円として重複して改善額に含めることは</t>
    </r>
    <r>
      <rPr>
        <b/>
        <sz val="14"/>
        <rFont val="ＭＳ Ｐゴシック"/>
        <family val="3"/>
      </rPr>
      <t>できません</t>
    </r>
    <r>
      <rPr>
        <sz val="14"/>
        <rFont val="ＭＳ Ｐゴシック"/>
        <family val="3"/>
      </rPr>
      <t>。
　この場合、障害福祉と介護保険の割合に応じ、</t>
    </r>
    <r>
      <rPr>
        <b/>
        <u val="single"/>
        <sz val="14"/>
        <rFont val="ＭＳ Ｐゴシック"/>
        <family val="3"/>
      </rPr>
      <t>適切な方法で按分した</t>
    </r>
    <r>
      <rPr>
        <sz val="14"/>
        <rFont val="ＭＳ Ｐゴシック"/>
        <family val="3"/>
      </rPr>
      <t xml:space="preserve">上で計上していただく必要があります。
【例】
Aさんの障害福祉サービスと介護保険サービスにおける勤務時間の比が１：２
　→障害の実績報告に1万円、介護保険の実績報告に2万円を賃金改善額に計上する。
※あくまでも一例ですので、「適切な方法」については、各事業者において判断していただくことになります。
</t>
    </r>
  </si>
  <si>
    <t xml:space="preserve"> 別紙様式５</t>
  </si>
  <si>
    <t>和歌山市長　様</t>
  </si>
  <si>
    <t>①</t>
  </si>
  <si>
    <t xml:space="preserve"> 算定した加算の区分</t>
  </si>
  <si>
    <t>②</t>
  </si>
  <si>
    <t xml:space="preserve"> 賃金改善実施期間</t>
  </si>
  <si>
    <t>③</t>
  </si>
  <si>
    <t xml:space="preserve">④
</t>
  </si>
  <si>
    <t xml:space="preserve"> 賃金改善所要額（ⅰ－ⅱ）</t>
  </si>
  <si>
    <t xml:space="preserve"> ⅱ）加算を算定しない場合（元々の賃金水準）の賃金総額</t>
  </si>
  <si>
    <t xml:space="preserve"> 加算（Ⅰ）の上乗せ相当分を用いて計算する場合</t>
  </si>
  <si>
    <t>⑤</t>
  </si>
  <si>
    <t xml:space="preserve">⑥
</t>
  </si>
  <si>
    <t xml:space="preserve"> 賃金改善所要額（ⅲ－ⅳ）</t>
  </si>
  <si>
    <t xml:space="preserve"> ⅳ）従来の加算(Ⅰ)を取得した場合の前年度の賃金の総額</t>
  </si>
  <si>
    <t xml:space="preserve">
 ⑦
</t>
  </si>
  <si>
    <t xml:space="preserve">　②の期間において実施した賃金改善の概要
 　(改善した給与の項目及びその金額等につ
　いて具体的に記載すること)
</t>
  </si>
  <si>
    <t>給与項
目記号</t>
  </si>
  <si>
    <t>改善した給与項目・内容</t>
  </si>
  <si>
    <t>金額
(項目ごとの総額)</t>
  </si>
  <si>
    <t>給与項目記号</t>
  </si>
  <si>
    <t>ア</t>
  </si>
  <si>
    <t>基本給</t>
  </si>
  <si>
    <t>イ</t>
  </si>
  <si>
    <t>諸手当</t>
  </si>
  <si>
    <t>ウ</t>
  </si>
  <si>
    <t>賞与
（一時金）</t>
  </si>
  <si>
    <t>エ</t>
  </si>
  <si>
    <t>法定福利費等</t>
  </si>
  <si>
    <t>オ</t>
  </si>
  <si>
    <t>その他</t>
  </si>
  <si>
    <t>⑧</t>
  </si>
  <si>
    <t xml:space="preserve"> 福祉・介護職員常勤換算数(②の期間の総数)</t>
  </si>
  <si>
    <t>⑨</t>
  </si>
  <si>
    <t xml:space="preserve"> 福祉・介護職員一人当たり賃金改善月額
 (④÷⑧または⑥÷⑧)</t>
  </si>
  <si>
    <t>⑩</t>
  </si>
  <si>
    <t>⑪</t>
  </si>
  <si>
    <t xml:space="preserve"> 福祉・介護職員一人当たり賃金月額(⑩÷⑧)</t>
  </si>
  <si>
    <t>※</t>
  </si>
  <si>
    <t xml:space="preserve"> 計画において加算(Ⅰ)の上乗せ相当分を用いて計算している場合は、実績においても加算(Ⅰ)の上乗せ相当分を
 用いて計算すること。</t>
  </si>
  <si>
    <t>※</t>
  </si>
  <si>
    <t xml:space="preserve"> ③又は⑤については、別紙様式５（添付書類１）により内訳を添付すること。</t>
  </si>
  <si>
    <t xml:space="preserve"> ⑩については、積算の根拠となる資料を添付すること。(任意の様式で可。)</t>
  </si>
  <si>
    <t xml:space="preserve"> 他の都道府県に所在する複数の事業所等を一括して提出する場合は、添付書類２及び添付書類３を添付すること。</t>
  </si>
  <si>
    <r>
      <t xml:space="preserve"> ④又は⑥については、</t>
    </r>
    <r>
      <rPr>
        <sz val="9"/>
        <rFont val="ＭＳ 明朝"/>
        <family val="1"/>
      </rPr>
      <t>法定福利費等の賃金改善に伴う増加分も含むことができるものとする。</t>
    </r>
  </si>
  <si>
    <t>福祉・介護職員処遇改善特別加算の算定にあたっては、福祉・介護職員に加え、賃金改善を行ったその他の職種についても含めて記載すること。</t>
  </si>
  <si>
    <t xml:space="preserve"> 上記について相違ないことを証明いたします。</t>
  </si>
  <si>
    <t xml:space="preserve">   年   月   日</t>
  </si>
  <si>
    <t xml:space="preserve"> (法人名)</t>
  </si>
  <si>
    <t xml:space="preserve">                                     (代表者名)　　   </t>
  </si>
  <si>
    <t xml:space="preserve"> 印</t>
  </si>
  <si>
    <r>
      <t xml:space="preserve"> 福祉・介護職員に支給した賃金額(②の期間の総額)【※法定福利費（事業主負担分）を</t>
    </r>
    <r>
      <rPr>
        <sz val="9"/>
        <color indexed="10"/>
        <rFont val="ＭＳ 明朝"/>
        <family val="1"/>
      </rPr>
      <t>含まない</t>
    </r>
    <r>
      <rPr>
        <sz val="9"/>
        <color indexed="8"/>
        <rFont val="ＭＳ 明朝"/>
        <family val="1"/>
      </rPr>
      <t>】</t>
    </r>
  </si>
  <si>
    <t xml:space="preserve"> ⅲ）加算(Ⅰ)の算定により賃金改善を行った場合の
 　　賃金の総額</t>
  </si>
  <si>
    <t xml:space="preserve"> ⅰ）加算の算定により賃金改善を行った場合の
 　　賃金の総額</t>
  </si>
  <si>
    <t>※（Ａ）は様式５「実績報告書」の③欄に記入</t>
  </si>
  <si>
    <t>※（Ｂ）は様式５「実績報告書」の④（ⅰ）または⑥(ⅲ）欄に記入</t>
  </si>
  <si>
    <r>
      <t>福祉・介護職員処遇改善実績報告書(平成　</t>
    </r>
    <r>
      <rPr>
        <sz val="9"/>
        <color indexed="10"/>
        <rFont val="ＭＳ 明朝"/>
        <family val="1"/>
      </rPr>
      <t xml:space="preserve">○○ </t>
    </r>
    <r>
      <rPr>
        <sz val="9"/>
        <rFont val="ＭＳ 明朝"/>
        <family val="1"/>
      </rPr>
      <t>年度)</t>
    </r>
  </si>
  <si>
    <t>和歌山市長　様</t>
  </si>
  <si>
    <t>・福祉・介護職員処遇改善特別加算</t>
  </si>
  <si>
    <r>
      <t xml:space="preserve">    平成</t>
    </r>
    <r>
      <rPr>
        <sz val="9"/>
        <color indexed="10"/>
        <rFont val="ＭＳ 明朝"/>
        <family val="1"/>
      </rPr>
      <t>○○</t>
    </r>
    <r>
      <rPr>
        <sz val="9"/>
        <color indexed="8"/>
        <rFont val="ＭＳ 明朝"/>
        <family val="1"/>
      </rPr>
      <t>年</t>
    </r>
    <r>
      <rPr>
        <sz val="9"/>
        <color indexed="10"/>
        <rFont val="ＭＳ 明朝"/>
        <family val="1"/>
      </rPr>
      <t>４</t>
    </r>
    <r>
      <rPr>
        <sz val="9"/>
        <color indexed="8"/>
        <rFont val="ＭＳ 明朝"/>
        <family val="1"/>
      </rPr>
      <t>月   ～   平成</t>
    </r>
    <r>
      <rPr>
        <sz val="9"/>
        <color indexed="10"/>
        <rFont val="ＭＳ 明朝"/>
        <family val="1"/>
      </rPr>
      <t>○○</t>
    </r>
    <r>
      <rPr>
        <sz val="9"/>
        <color indexed="8"/>
        <rFont val="ＭＳ 明朝"/>
        <family val="1"/>
      </rPr>
      <t>年</t>
    </r>
    <r>
      <rPr>
        <sz val="9"/>
        <color indexed="10"/>
        <rFont val="ＭＳ 明朝"/>
        <family val="1"/>
      </rPr>
      <t>３</t>
    </r>
    <r>
      <rPr>
        <sz val="9"/>
        <color indexed="8"/>
        <rFont val="ＭＳ 明朝"/>
        <family val="1"/>
      </rPr>
      <t xml:space="preserve"> 月</t>
    </r>
  </si>
  <si>
    <r>
      <t xml:space="preserve"> 平成  </t>
    </r>
    <r>
      <rPr>
        <sz val="9"/>
        <color indexed="10"/>
        <rFont val="ＭＳ 明朝"/>
        <family val="1"/>
      </rPr>
      <t>○○</t>
    </r>
    <r>
      <rPr>
        <sz val="9"/>
        <color indexed="8"/>
        <rFont val="ＭＳ 明朝"/>
        <family val="1"/>
      </rPr>
      <t xml:space="preserve"> 年度分福祉・介護職員処遇改善（特別）加算総額</t>
    </r>
  </si>
  <si>
    <t xml:space="preserve">④
</t>
  </si>
  <si>
    <t xml:space="preserve"> ⅰ）加算の算定により賃金改善を行った場合の
 　　賃金の総額</t>
  </si>
  <si>
    <t xml:space="preserve"> 加算（Ⅰ）の上乗せ相当分を用いて計算する場合</t>
  </si>
  <si>
    <t>⑤</t>
  </si>
  <si>
    <r>
      <t xml:space="preserve"> 平成 </t>
    </r>
    <r>
      <rPr>
        <sz val="9"/>
        <color indexed="10"/>
        <rFont val="ＭＳ 明朝"/>
        <family val="1"/>
      </rPr>
      <t>○○</t>
    </r>
    <r>
      <rPr>
        <sz val="9"/>
        <color indexed="8"/>
        <rFont val="ＭＳ 明朝"/>
        <family val="1"/>
      </rPr>
      <t xml:space="preserve"> 年度分福祉・介護職員処遇改善加算総額
 （加算(Ⅰ)と加算(Ⅱ)の比較）</t>
    </r>
  </si>
  <si>
    <t xml:space="preserve">円                 </t>
  </si>
  <si>
    <r>
      <t xml:space="preserve"> </t>
    </r>
    <r>
      <rPr>
        <sz val="9"/>
        <color indexed="36"/>
        <rFont val="ＭＳ 明朝"/>
        <family val="1"/>
      </rPr>
      <t>ⅳ</t>
    </r>
    <r>
      <rPr>
        <sz val="9"/>
        <color indexed="8"/>
        <rFont val="ＭＳ 明朝"/>
        <family val="1"/>
      </rPr>
      <t>）従来の加算（Ⅰ）を取得した場合の前年度の賃金の総額</t>
    </r>
  </si>
  <si>
    <t>円</t>
  </si>
  <si>
    <t xml:space="preserve">②の期間において実施した賃金改善の概要
 (改善した給与の項目及びその金額等について具体的に記載すること)
</t>
  </si>
  <si>
    <t>金額
（項目ごとの総額）</t>
  </si>
  <si>
    <t>常勤職員の基本給を月額○○円増額
非常勤職員の時給を○○円増額</t>
  </si>
  <si>
    <t>常勤のサービス提供責任者に対し、役職手当を○○円増額</t>
  </si>
  <si>
    <t>平成○年○月に賞与(一時金)を、常勤職員は○○円、非常勤職員は○○円の増額</t>
  </si>
  <si>
    <t>健康保険料の増加分</t>
  </si>
  <si>
    <t>派遣職員委託料（賃金改善上乗せ分）</t>
  </si>
  <si>
    <t>福祉・介護職員常勤換算数(②の期間の総数)</t>
  </si>
  <si>
    <t>福祉介護職員一人当たり賃金改善月額
 (④÷⑧または⑥÷⑧)</t>
  </si>
  <si>
    <t>福祉・介護職員一人当たり賃金月額(⑩÷⑧)</t>
  </si>
  <si>
    <r>
      <t xml:space="preserve"> </t>
    </r>
    <r>
      <rPr>
        <sz val="9"/>
        <color indexed="10"/>
        <rFont val="ＭＳ 明朝"/>
        <family val="1"/>
      </rPr>
      <t>○○</t>
    </r>
    <r>
      <rPr>
        <sz val="9"/>
        <color indexed="8"/>
        <rFont val="ＭＳ 明朝"/>
        <family val="1"/>
      </rPr>
      <t>年</t>
    </r>
    <r>
      <rPr>
        <sz val="9"/>
        <color indexed="10"/>
        <rFont val="ＭＳ 明朝"/>
        <family val="1"/>
      </rPr>
      <t>○○</t>
    </r>
    <r>
      <rPr>
        <sz val="9"/>
        <color indexed="8"/>
        <rFont val="ＭＳ 明朝"/>
        <family val="1"/>
      </rPr>
      <t>月</t>
    </r>
    <r>
      <rPr>
        <sz val="9"/>
        <color indexed="10"/>
        <rFont val="ＭＳ 明朝"/>
        <family val="1"/>
      </rPr>
      <t>○○</t>
    </r>
    <r>
      <rPr>
        <sz val="9"/>
        <color indexed="8"/>
        <rFont val="ＭＳ 明朝"/>
        <family val="1"/>
      </rPr>
      <t>日</t>
    </r>
  </si>
  <si>
    <r>
      <t xml:space="preserve"> (法人名)　　　</t>
    </r>
    <r>
      <rPr>
        <sz val="9"/>
        <color indexed="10"/>
        <rFont val="ＭＳ 明朝"/>
        <family val="1"/>
      </rPr>
      <t>○○○○○</t>
    </r>
  </si>
  <si>
    <r>
      <t xml:space="preserve"> (代表者名)　　</t>
    </r>
    <r>
      <rPr>
        <sz val="9"/>
        <color indexed="10"/>
        <rFont val="ＭＳ 明朝"/>
        <family val="1"/>
      </rPr>
      <t>○○　　○○</t>
    </r>
  </si>
  <si>
    <t xml:space="preserve"> 印</t>
  </si>
  <si>
    <t xml:space="preserve"> ③と④又は⑤と⑥を比較し、必ず④又は⑥が上回っていなければ差額返還ではなく全額返還になるので注意すること。</t>
  </si>
  <si>
    <r>
      <t xml:space="preserve"> </t>
    </r>
    <r>
      <rPr>
        <sz val="9"/>
        <color indexed="36"/>
        <rFont val="ＭＳ 明朝"/>
        <family val="1"/>
      </rPr>
      <t>ⅲ</t>
    </r>
    <r>
      <rPr>
        <sz val="9"/>
        <color indexed="8"/>
        <rFont val="ＭＳ 明朝"/>
        <family val="1"/>
      </rPr>
      <t>）加算(Ⅰ)の算定により賃金改善を行った場合の
 　　賃金の総額</t>
    </r>
  </si>
  <si>
    <r>
      <t>福祉 介護職員に支給した賃金額(②の期間の総額)【※法定福利費を</t>
    </r>
    <r>
      <rPr>
        <sz val="9"/>
        <color indexed="10"/>
        <rFont val="ＭＳ 明朝"/>
        <family val="1"/>
      </rPr>
      <t>含まない</t>
    </r>
    <r>
      <rPr>
        <sz val="9"/>
        <color indexed="8"/>
        <rFont val="ＭＳ 明朝"/>
        <family val="1"/>
      </rPr>
      <t>】</t>
    </r>
  </si>
  <si>
    <t>※注意※
ここに記載されている金額等は、
別紙５の実績報告書（記載例）とはリンクしていません</t>
  </si>
  <si>
    <t xml:space="preserve"> 加算(Ⅰ)の上乗せ相当分を用いて計算する際は、④の代わりに⑤及び⑥を使用する。</t>
  </si>
  <si>
    <t xml:space="preserve">★枠内には、数値（半角）のみを入力してください。
「○○円」や「○○人」と自動表示されるように設定しています。
★色がついているセルは自動計算されます。
</t>
  </si>
  <si>
    <t xml:space="preserve"> ③と④又は⑤と⑥を比較し、必ず④又は⑥が上回っていなければ、差額返還ではなく全額返還になるので注意すること。</t>
  </si>
  <si>
    <r>
      <t>　</t>
    </r>
    <r>
      <rPr>
        <b/>
        <sz val="16"/>
        <rFont val="ＭＳ Ｐゴシック"/>
        <family val="3"/>
      </rPr>
      <t>平成〇〇年〇月～平成〇〇年〇月</t>
    </r>
  </si>
  <si>
    <t>・福祉・介護職員処遇改善加算（     Ⅰ      Ⅱ      Ⅲ      Ⅳ      Ⅴ      ）</t>
  </si>
  <si>
    <t>・福祉・介護職員処遇改善加算（   Ⅰ    Ⅱ    Ⅲ    Ⅳ    Ⅴ    ）</t>
  </si>
  <si>
    <t>福祉・介護職員処遇改善実績報告書（指定権者内事業所一覧表）</t>
  </si>
  <si>
    <t>都道府県（市町村）名</t>
  </si>
  <si>
    <t>沖縄県</t>
  </si>
  <si>
    <t>賃金改善所要額</t>
  </si>
  <si>
    <t>福祉・介護職員処遇改善（特別）加算額</t>
  </si>
  <si>
    <t>福祉・介護職員処遇改善実績報告書（報告対象都道府県内一覧表）</t>
  </si>
  <si>
    <t>・福祉・介護職員処遇改善特別加算</t>
  </si>
  <si>
    <t>指定権者</t>
  </si>
  <si>
    <t>都道府県名</t>
  </si>
  <si>
    <t xml:space="preserve">    平成 　　年 　月   ～   平成 　　年　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</si>
</sst>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quot;か月&quot;"/>
    <numFmt numFmtId="180" formatCode="0.0%"/>
    <numFmt numFmtId="181" formatCode="#,##0.0_ "/>
    <numFmt numFmtId="182" formatCode="#,##0_ &quot;円&quot;"/>
    <numFmt numFmtId="183" formatCode="#,##0&quot;円&quot;_);\(\$#,##0\)"/>
    <numFmt numFmtId="184" formatCode="#,##0;&quot;▲ &quot;#,##0"/>
    <numFmt numFmtId="185" formatCode="#,##0;&quot;▲ &quot;#,##0&quot;円&quot;"/>
    <numFmt numFmtId="186" formatCode="#,###&quot;円&quot;"/>
    <numFmt numFmtId="187" formatCode="0.0&quot;人&quot;"/>
    <numFmt numFmtId="188" formatCode="#,###&quot;円&quot;&quot;&quot;"/>
  </numFmts>
  <fonts count="106">
    <font>
      <sz val="11"/>
      <name val="ＭＳ Ｐゴシック"/>
      <family val="3"/>
    </font>
    <font>
      <sz val="11"/>
      <color indexed="8"/>
      <name val="ＭＳ Ｐゴシック"/>
      <family val="3"/>
    </font>
    <font>
      <sz val="6"/>
      <name val="ＭＳ Ｐゴシック"/>
      <family val="3"/>
    </font>
    <font>
      <sz val="12"/>
      <name val="ＭＳ 明朝"/>
      <family val="1"/>
    </font>
    <font>
      <sz val="9"/>
      <name val="ＭＳ Ｐゴシック"/>
      <family val="3"/>
    </font>
    <font>
      <sz val="11"/>
      <name val="HG丸ｺﾞｼｯｸM-PRO"/>
      <family val="3"/>
    </font>
    <font>
      <sz val="16"/>
      <name val="HG丸ｺﾞｼｯｸM-PRO"/>
      <family val="3"/>
    </font>
    <font>
      <sz val="12"/>
      <name val="HG丸ｺﾞｼｯｸM-PRO"/>
      <family val="3"/>
    </font>
    <font>
      <sz val="12"/>
      <name val="ＭＳ Ｐ明朝"/>
      <family val="1"/>
    </font>
    <font>
      <sz val="11"/>
      <name val="ＭＳ Ｐ明朝"/>
      <family val="1"/>
    </font>
    <font>
      <sz val="10"/>
      <name val="ＭＳ Ｐ明朝"/>
      <family val="1"/>
    </font>
    <font>
      <b/>
      <sz val="14"/>
      <name val="ＭＳ Ｐ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1"/>
      <color indexed="8"/>
      <name val="HG丸ｺﾞｼｯｸM-PRO"/>
      <family val="3"/>
    </font>
    <font>
      <sz val="14"/>
      <color indexed="8"/>
      <name val="HG丸ｺﾞｼｯｸM-PRO"/>
      <family val="3"/>
    </font>
    <font>
      <b/>
      <sz val="14"/>
      <color indexed="8"/>
      <name val="HG丸ｺﾞｼｯｸM-PRO"/>
      <family val="3"/>
    </font>
    <font>
      <b/>
      <sz val="12"/>
      <color indexed="8"/>
      <name val="HG丸ｺﾞｼｯｸM-PRO"/>
      <family val="3"/>
    </font>
    <font>
      <sz val="9"/>
      <name val="ＭＳ 明朝"/>
      <family val="1"/>
    </font>
    <font>
      <sz val="11"/>
      <name val="ＭＳ 明朝"/>
      <family val="1"/>
    </font>
    <font>
      <sz val="14"/>
      <name val="ＭＳ Ｐゴシック"/>
      <family val="3"/>
    </font>
    <font>
      <sz val="12"/>
      <name val="ＭＳ Ｐゴシック"/>
      <family val="3"/>
    </font>
    <font>
      <b/>
      <sz val="14"/>
      <name val="ＭＳ Ｐゴシック"/>
      <family val="3"/>
    </font>
    <font>
      <sz val="10"/>
      <name val="ＭＳ Ｐゴシック"/>
      <family val="3"/>
    </font>
    <font>
      <b/>
      <sz val="12"/>
      <name val="ＭＳ Ｐゴシック"/>
      <family val="3"/>
    </font>
    <font>
      <sz val="14"/>
      <name val="ＭＳ Ｐ明朝"/>
      <family val="1"/>
    </font>
    <font>
      <b/>
      <sz val="16"/>
      <name val="ＭＳ Ｐゴシック"/>
      <family val="3"/>
    </font>
    <font>
      <sz val="14"/>
      <color indexed="8"/>
      <name val="ＭＳ Ｐゴシック"/>
      <family val="3"/>
    </font>
    <font>
      <b/>
      <sz val="20"/>
      <name val="ＭＳ Ｐゴシック"/>
      <family val="3"/>
    </font>
    <font>
      <sz val="14"/>
      <name val="HG丸ｺﾞｼｯｸM-PRO"/>
      <family val="3"/>
    </font>
    <font>
      <b/>
      <sz val="14"/>
      <name val="HG丸ｺﾞｼｯｸM-PRO"/>
      <family val="3"/>
    </font>
    <font>
      <sz val="16"/>
      <name val="ＭＳ 明朝"/>
      <family val="1"/>
    </font>
    <font>
      <sz val="16"/>
      <name val="ＭＳ Ｐゴシック"/>
      <family val="3"/>
    </font>
    <font>
      <sz val="10"/>
      <name val="HGPｺﾞｼｯｸM"/>
      <family val="3"/>
    </font>
    <font>
      <sz val="14"/>
      <name val="ＭＳ 明朝"/>
      <family val="1"/>
    </font>
    <font>
      <b/>
      <sz val="12"/>
      <name val="Arial"/>
      <family val="2"/>
    </font>
    <font>
      <sz val="10"/>
      <name val="ＭＳ ゴシック"/>
      <family val="3"/>
    </font>
    <font>
      <b/>
      <u val="single"/>
      <sz val="12"/>
      <name val="ＭＳ Ｐ明朝"/>
      <family val="1"/>
    </font>
    <font>
      <b/>
      <sz val="9"/>
      <name val="ＭＳ Ｐゴシック"/>
      <family val="3"/>
    </font>
    <font>
      <b/>
      <sz val="16"/>
      <color indexed="8"/>
      <name val="ＭＳ Ｐゴシック"/>
      <family val="3"/>
    </font>
    <font>
      <b/>
      <sz val="11"/>
      <color indexed="10"/>
      <name val="ＭＳ Ｐゴシック"/>
      <family val="3"/>
    </font>
    <font>
      <sz val="12"/>
      <color indexed="10"/>
      <name val="ＭＳ Ｐゴシック"/>
      <family val="3"/>
    </font>
    <font>
      <b/>
      <sz val="11"/>
      <name val="ＭＳ Ｐゴシック"/>
      <family val="3"/>
    </font>
    <font>
      <b/>
      <sz val="14"/>
      <name val="ＭＳ ゴシック"/>
      <family val="3"/>
    </font>
    <font>
      <sz val="6"/>
      <name val="ＭＳ 明朝"/>
      <family val="1"/>
    </font>
    <font>
      <b/>
      <sz val="14"/>
      <name val="ＭＳ 明朝"/>
      <family val="1"/>
    </font>
    <font>
      <b/>
      <sz val="16"/>
      <color indexed="10"/>
      <name val="ＭＳ Ｐゴシック"/>
      <family val="3"/>
    </font>
    <font>
      <b/>
      <sz val="16"/>
      <color indexed="12"/>
      <name val="ＭＳ Ｐゴシック"/>
      <family val="3"/>
    </font>
    <font>
      <u val="single"/>
      <sz val="24"/>
      <name val="ＤＨＰ特太ゴシック体"/>
      <family val="3"/>
    </font>
    <font>
      <u val="single"/>
      <sz val="24"/>
      <color indexed="12"/>
      <name val="ＤＨＰ特太ゴシック体"/>
      <family val="3"/>
    </font>
    <font>
      <b/>
      <u val="single"/>
      <sz val="13"/>
      <name val="ＭＳ Ｐゴシック"/>
      <family val="3"/>
    </font>
    <font>
      <b/>
      <sz val="13"/>
      <name val="ＭＳ Ｐゴシック"/>
      <family val="3"/>
    </font>
    <font>
      <b/>
      <sz val="18"/>
      <color indexed="10"/>
      <name val="ＭＳ Ｐゴシック"/>
      <family val="3"/>
    </font>
    <font>
      <b/>
      <u val="single"/>
      <sz val="11"/>
      <name val="ＭＳ Ｐゴシック"/>
      <family val="3"/>
    </font>
    <font>
      <b/>
      <sz val="12"/>
      <color indexed="10"/>
      <name val="ＭＳ Ｐゴシック"/>
      <family val="3"/>
    </font>
    <font>
      <b/>
      <sz val="12"/>
      <color indexed="12"/>
      <name val="ＭＳ Ｐゴシック"/>
      <family val="3"/>
    </font>
    <font>
      <sz val="11"/>
      <color indexed="12"/>
      <name val="ＭＳ Ｐゴシック"/>
      <family val="3"/>
    </font>
    <font>
      <b/>
      <sz val="11"/>
      <color indexed="12"/>
      <name val="ＭＳ Ｐゴシック"/>
      <family val="3"/>
    </font>
    <font>
      <b/>
      <sz val="14"/>
      <color indexed="10"/>
      <name val="ＭＳ Ｐゴシック"/>
      <family val="3"/>
    </font>
    <font>
      <b/>
      <sz val="14"/>
      <color indexed="12"/>
      <name val="ＭＳ Ｐゴシック"/>
      <family val="3"/>
    </font>
    <font>
      <sz val="12"/>
      <color indexed="12"/>
      <name val="ＭＳ Ｐゴシック"/>
      <family val="3"/>
    </font>
    <font>
      <b/>
      <sz val="18"/>
      <name val="ＭＳ Ｐゴシック"/>
      <family val="3"/>
    </font>
    <font>
      <sz val="10"/>
      <color indexed="10"/>
      <name val="ＭＳ Ｐ明朝"/>
      <family val="1"/>
    </font>
    <font>
      <sz val="18"/>
      <name val="ＭＳ Ｐゴシック"/>
      <family val="3"/>
    </font>
    <font>
      <u val="single"/>
      <sz val="14"/>
      <name val="ＭＳ Ｐゴシック"/>
      <family val="3"/>
    </font>
    <font>
      <b/>
      <u val="single"/>
      <sz val="14"/>
      <name val="ＭＳ Ｐゴシック"/>
      <family val="3"/>
    </font>
    <font>
      <sz val="9"/>
      <color indexed="8"/>
      <name val="ＭＳ 明朝"/>
      <family val="1"/>
    </font>
    <font>
      <sz val="12"/>
      <color indexed="8"/>
      <name val="ＭＳ 明朝"/>
      <family val="1"/>
    </font>
    <font>
      <sz val="9"/>
      <color indexed="10"/>
      <name val="ＭＳ 明朝"/>
      <family val="1"/>
    </font>
    <font>
      <u val="single"/>
      <sz val="11"/>
      <name val="ＭＳ Ｐゴシック"/>
      <family val="3"/>
    </font>
    <font>
      <sz val="10"/>
      <color indexed="8"/>
      <name val="ＭＳ 明朝"/>
      <family val="1"/>
    </font>
    <font>
      <b/>
      <sz val="9"/>
      <color indexed="8"/>
      <name val="ＭＳ 明朝"/>
      <family val="1"/>
    </font>
    <font>
      <sz val="8"/>
      <color indexed="8"/>
      <name val="Times New Roman"/>
      <family val="1"/>
    </font>
    <font>
      <sz val="9"/>
      <color indexed="36"/>
      <name val="ＭＳ 明朝"/>
      <family val="1"/>
    </font>
    <font>
      <u val="single"/>
      <sz val="11"/>
      <color indexed="12"/>
      <name val="ＭＳ Ｐゴシック"/>
      <family val="3"/>
    </font>
    <font>
      <sz val="9"/>
      <name val="Meiryo UI"/>
      <family val="3"/>
    </font>
    <font>
      <b/>
      <sz val="14"/>
      <color indexed="8"/>
      <name val="ＭＳ Ｐゴシック"/>
      <family val="3"/>
    </font>
    <font>
      <sz val="10"/>
      <color indexed="10"/>
      <name val="ＭＳ Ｐゴシック"/>
      <family val="3"/>
    </font>
    <font>
      <sz val="11"/>
      <color indexed="12"/>
      <name val="ＭＳ 明朝"/>
      <family val="1"/>
    </font>
    <font>
      <b/>
      <sz val="11"/>
      <color indexed="8"/>
      <name val="ＭＳ 明朝"/>
      <family val="1"/>
    </font>
    <font>
      <sz val="11"/>
      <color indexed="8"/>
      <name val="ＭＳ 明朝"/>
      <family val="1"/>
    </font>
    <font>
      <sz val="11"/>
      <color indexed="8"/>
      <name val="Calibri"/>
      <family val="2"/>
    </font>
    <font>
      <b/>
      <sz val="10"/>
      <color indexed="8"/>
      <name val="ＭＳ ゴシック"/>
      <family val="3"/>
    </font>
    <font>
      <sz val="10"/>
      <color indexed="8"/>
      <name val="ＭＳ ゴシック"/>
      <family val="3"/>
    </font>
    <font>
      <sz val="10.5"/>
      <color indexed="8"/>
      <name val="ＭＳ 明朝"/>
      <family val="1"/>
    </font>
    <font>
      <u val="single"/>
      <sz val="11"/>
      <color theme="10"/>
      <name val="ＭＳ Ｐゴシック"/>
      <family val="3"/>
    </font>
    <font>
      <sz val="9"/>
      <color rgb="FFFF0000"/>
      <name val="ＭＳ 明朝"/>
      <family val="1"/>
    </font>
    <font>
      <sz val="9"/>
      <color rgb="FF7030A0"/>
      <name val="ＭＳ 明朝"/>
      <family val="1"/>
    </font>
    <font>
      <sz val="11"/>
      <color rgb="FFFF0000"/>
      <name val="ＭＳ Ｐ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1" tint="0.24998000264167786"/>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FF00"/>
        <bgColor indexed="64"/>
      </patternFill>
    </fill>
  </fills>
  <borders count="200">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style="thin"/>
      <right/>
      <top/>
      <bottom style="thin"/>
    </border>
    <border>
      <left style="thin"/>
      <right/>
      <top style="thin"/>
      <bottom/>
    </border>
    <border>
      <left/>
      <right style="medium"/>
      <top/>
      <bottom style="thin"/>
    </border>
    <border>
      <left/>
      <right style="medium"/>
      <top style="thin"/>
      <bottom/>
    </border>
    <border>
      <left/>
      <right style="medium"/>
      <top style="medium"/>
      <bottom style="medium"/>
    </border>
    <border>
      <left style="medium"/>
      <right/>
      <top style="medium"/>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bottom/>
    </border>
    <border>
      <left/>
      <right/>
      <top style="medium"/>
      <bottom/>
    </border>
    <border>
      <left style="thin"/>
      <right/>
      <top style="hair"/>
      <bottom style="hair"/>
    </border>
    <border>
      <left/>
      <right style="thin"/>
      <top style="thin"/>
      <bottom style="thin"/>
    </border>
    <border>
      <left style="medium"/>
      <right/>
      <top/>
      <bottom style="thin"/>
    </border>
    <border>
      <left style="thin"/>
      <right/>
      <top style="medium"/>
      <bottom style="double"/>
    </border>
    <border>
      <left style="thin"/>
      <right style="thin"/>
      <top style="medium"/>
      <bottom style="double"/>
    </border>
    <border>
      <left style="thin"/>
      <right style="medium"/>
      <top style="medium"/>
      <bottom style="double"/>
    </border>
    <border>
      <left style="thin"/>
      <right style="thin"/>
      <top style="hair"/>
      <bottom style="hair"/>
    </border>
    <border>
      <left style="medium"/>
      <right style="medium"/>
      <top style="medium"/>
      <bottom/>
    </border>
    <border>
      <left style="medium"/>
      <right/>
      <top style="medium"/>
      <bottom style="double"/>
    </border>
    <border>
      <left/>
      <right/>
      <top style="thin"/>
      <bottom/>
    </border>
    <border>
      <left style="double"/>
      <right style="thin"/>
      <top style="double"/>
      <bottom style="double"/>
    </border>
    <border>
      <left style="thin"/>
      <right style="double"/>
      <top style="double"/>
      <bottom style="double"/>
    </border>
    <border>
      <left style="thin"/>
      <right style="medium"/>
      <top/>
      <bottom style="thin"/>
    </border>
    <border>
      <left style="thin"/>
      <right style="medium"/>
      <top style="thin"/>
      <bottom/>
    </border>
    <border>
      <left style="thin"/>
      <right style="medium"/>
      <top style="hair"/>
      <bottom style="hair"/>
    </border>
    <border>
      <left style="dotted"/>
      <right style="dotted"/>
      <top/>
      <bottom style="thin"/>
    </border>
    <border>
      <left/>
      <right style="thin"/>
      <top/>
      <bottom style="thin"/>
    </border>
    <border>
      <left style="dotted"/>
      <right style="dotted"/>
      <top style="thin"/>
      <bottom style="thin"/>
    </border>
    <border>
      <left style="medium"/>
      <right style="medium"/>
      <top/>
      <bottom style="medium"/>
    </border>
    <border>
      <left style="double"/>
      <right style="thin"/>
      <top style="thin"/>
      <bottom style="thin"/>
    </border>
    <border>
      <left style="double"/>
      <right style="thin"/>
      <top style="thin"/>
      <bottom/>
    </border>
    <border>
      <left/>
      <right style="medium"/>
      <top style="hair"/>
      <bottom/>
    </border>
    <border>
      <left/>
      <right/>
      <top/>
      <bottom style="thin"/>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top style="thick"/>
      <bottom style="thin"/>
    </border>
    <border>
      <left style="thin"/>
      <right style="thin"/>
      <top style="thick"/>
      <bottom style="thin"/>
    </border>
    <border>
      <left/>
      <right style="thin"/>
      <top style="thick"/>
      <bottom style="thin"/>
    </border>
    <border>
      <left style="thin"/>
      <right/>
      <top style="thick"/>
      <bottom style="thin"/>
    </border>
    <border>
      <left style="medium"/>
      <right/>
      <top style="thin"/>
      <bottom style="thin"/>
    </border>
    <border>
      <left style="medium"/>
      <right style="thin"/>
      <top style="thin"/>
      <bottom style="thin"/>
    </border>
    <border>
      <left style="medium"/>
      <right style="thin"/>
      <top style="thin"/>
      <bottom/>
    </border>
    <border>
      <left/>
      <right style="thin"/>
      <top style="thin"/>
      <bottom/>
    </border>
    <border>
      <left style="medium"/>
      <right style="thin"/>
      <top style="thin"/>
      <bottom style="thick"/>
    </border>
    <border>
      <left style="thin"/>
      <right style="thin"/>
      <top style="thin"/>
      <bottom style="thick"/>
    </border>
    <border>
      <left style="thin"/>
      <right/>
      <top style="thin"/>
      <bottom style="thick"/>
    </border>
    <border>
      <left/>
      <right style="thin"/>
      <top style="thin"/>
      <bottom style="thick"/>
    </border>
    <border>
      <left style="thick"/>
      <right/>
      <top/>
      <bottom/>
    </border>
    <border>
      <left style="thin"/>
      <right/>
      <top/>
      <bottom style="dashed"/>
    </border>
    <border>
      <left/>
      <right style="medium"/>
      <top/>
      <bottom style="dashed"/>
    </border>
    <border>
      <left style="medium"/>
      <right style="thin"/>
      <top/>
      <bottom style="dashed"/>
    </border>
    <border>
      <left/>
      <right style="thin"/>
      <top/>
      <bottom style="dashed"/>
    </border>
    <border>
      <left/>
      <right/>
      <top/>
      <bottom style="dashed"/>
    </border>
    <border>
      <left style="thin"/>
      <right style="thin"/>
      <top/>
      <bottom style="dashed"/>
    </border>
    <border>
      <left style="double"/>
      <right style="thick"/>
      <top/>
      <bottom style="dashed"/>
    </border>
    <border>
      <left style="thin"/>
      <right/>
      <top style="dashed"/>
      <bottom style="dashed"/>
    </border>
    <border>
      <left/>
      <right style="medium"/>
      <top style="dashed"/>
      <bottom/>
    </border>
    <border>
      <left style="medium"/>
      <right style="thin"/>
      <top style="dashed"/>
      <bottom style="dashed"/>
    </border>
    <border>
      <left/>
      <right style="thin"/>
      <top style="dashed"/>
      <bottom style="dashed"/>
    </border>
    <border>
      <left/>
      <right/>
      <top style="dashed"/>
      <bottom style="dashed"/>
    </border>
    <border>
      <left style="thin"/>
      <right style="thin"/>
      <top style="dashed"/>
      <bottom style="dashed"/>
    </border>
    <border>
      <left style="double"/>
      <right style="thick"/>
      <top style="dashed"/>
      <bottom style="dashed"/>
    </border>
    <border>
      <left style="mediumDashed">
        <color indexed="10"/>
      </left>
      <right style="mediumDashed">
        <color indexed="10"/>
      </right>
      <top style="mediumDashed">
        <color indexed="10"/>
      </top>
      <bottom style="dashed"/>
    </border>
    <border>
      <left style="mediumDashed">
        <color indexed="10"/>
      </left>
      <right style="mediumDashed">
        <color indexed="10"/>
      </right>
      <top style="dashed"/>
      <bottom style="mediumDashed">
        <color indexed="10"/>
      </bottom>
    </border>
    <border>
      <left style="thin"/>
      <right/>
      <top style="dashed"/>
      <bottom style="thin"/>
    </border>
    <border>
      <left style="medium"/>
      <right style="thin"/>
      <top style="dashed"/>
      <bottom style="thin"/>
    </border>
    <border>
      <left/>
      <right style="thin"/>
      <top style="dashed"/>
      <bottom style="thin"/>
    </border>
    <border>
      <left/>
      <right/>
      <top style="dashed"/>
      <bottom style="thin"/>
    </border>
    <border>
      <left style="thin"/>
      <right style="thin"/>
      <top style="dashed"/>
      <bottom style="thin"/>
    </border>
    <border>
      <left style="double"/>
      <right style="thick"/>
      <top style="dashed"/>
      <bottom style="thin"/>
    </border>
    <border>
      <left style="medium"/>
      <right style="thin"/>
      <top/>
      <bottom/>
    </border>
    <border>
      <left/>
      <right style="thin"/>
      <top/>
      <bottom/>
    </border>
    <border>
      <left style="double"/>
      <right style="thick"/>
      <top/>
      <bottom/>
    </border>
    <border>
      <left style="thin"/>
      <right/>
      <top style="thin"/>
      <bottom style="dashed"/>
    </border>
    <border>
      <left/>
      <right style="medium"/>
      <top style="thin"/>
      <bottom style="dashed"/>
    </border>
    <border>
      <left style="medium"/>
      <right style="thin"/>
      <top style="thin"/>
      <bottom style="dashed"/>
    </border>
    <border>
      <left/>
      <right style="thin"/>
      <top style="thin"/>
      <bottom style="dashed"/>
    </border>
    <border>
      <left/>
      <right/>
      <top style="thin"/>
      <bottom style="dashed"/>
    </border>
    <border>
      <left style="thin"/>
      <right style="thin"/>
      <top style="thin"/>
      <bottom style="dashed"/>
    </border>
    <border>
      <left style="double"/>
      <right style="thick"/>
      <top style="thin"/>
      <bottom style="dashed"/>
    </border>
    <border>
      <left/>
      <right style="medium"/>
      <top style="dashed"/>
      <bottom style="dashed"/>
    </border>
    <border>
      <left style="medium"/>
      <right style="thin"/>
      <top/>
      <bottom style="thin"/>
    </border>
    <border>
      <left/>
      <right style="medium"/>
      <top style="dashed"/>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double"/>
      <right style="thick"/>
      <top style="thin"/>
      <bottom style="medium"/>
    </border>
    <border>
      <left style="medium"/>
      <right style="thin"/>
      <top/>
      <bottom style="double"/>
    </border>
    <border>
      <left style="thin"/>
      <right style="thin"/>
      <top/>
      <bottom style="double"/>
    </border>
    <border>
      <left style="thin"/>
      <right/>
      <top/>
      <bottom style="double"/>
    </border>
    <border>
      <left/>
      <right style="thin"/>
      <top/>
      <bottom style="double"/>
    </border>
    <border>
      <left style="double"/>
      <right style="thick"/>
      <top/>
      <bottom style="double"/>
    </border>
    <border>
      <left style="medium"/>
      <right style="thin"/>
      <top/>
      <bottom style="thick"/>
    </border>
    <border>
      <left style="thin"/>
      <right style="thin"/>
      <top/>
      <bottom style="thick"/>
    </border>
    <border>
      <left style="thin"/>
      <right/>
      <top/>
      <bottom style="thick"/>
    </border>
    <border>
      <left/>
      <right style="thin"/>
      <top/>
      <bottom style="thick"/>
    </border>
    <border>
      <left style="double"/>
      <right style="thick"/>
      <top/>
      <bottom style="thick"/>
    </border>
    <border>
      <left/>
      <right style="medium"/>
      <top style="hair"/>
      <bottom style="medium"/>
    </border>
    <border>
      <left style="thin"/>
      <right style="thin"/>
      <top style="hair"/>
      <bottom style="medium"/>
    </border>
    <border>
      <left style="double"/>
      <right>
        <color indexed="63"/>
      </right>
      <top>
        <color indexed="63"/>
      </top>
      <bottom style="double"/>
    </border>
    <border>
      <left/>
      <right/>
      <top/>
      <bottom style="double"/>
    </border>
    <border>
      <left>
        <color indexed="63"/>
      </left>
      <right style="double"/>
      <top>
        <color indexed="63"/>
      </top>
      <bottom style="double"/>
    </border>
    <border>
      <left style="mediumDashed">
        <color indexed="10"/>
      </left>
      <right style="thin"/>
      <top style="dashed"/>
      <bottom style="mediumDashed">
        <color indexed="10"/>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style="thin">
        <color indexed="8"/>
      </left>
      <right/>
      <top/>
      <bottom style="thin">
        <color indexed="8"/>
      </bottom>
    </border>
    <border>
      <left>
        <color indexed="63"/>
      </left>
      <right style="thin"/>
      <top>
        <color indexed="63"/>
      </top>
      <bottom style="thin">
        <color indexed="8"/>
      </bottom>
    </border>
    <border>
      <left/>
      <right style="thin">
        <color indexed="8"/>
      </right>
      <top/>
      <bottom style="thin">
        <color indexed="8"/>
      </bottom>
    </border>
    <border>
      <left>
        <color indexed="63"/>
      </left>
      <right style="medium"/>
      <top>
        <color indexed="63"/>
      </top>
      <bottom style="thin">
        <color indexed="8"/>
      </bottom>
    </border>
    <border>
      <left style="double"/>
      <right/>
      <top style="double"/>
      <bottom style="double"/>
    </border>
    <border>
      <left/>
      <right/>
      <top style="double"/>
      <bottom style="double"/>
    </border>
    <border>
      <left/>
      <right style="double"/>
      <top style="double"/>
      <bottom style="double"/>
    </border>
    <border>
      <left/>
      <right style="hair"/>
      <top style="thin"/>
      <bottom style="thin"/>
    </border>
    <border>
      <left/>
      <right/>
      <top style="hair"/>
      <bottom style="hair"/>
    </border>
    <border>
      <left/>
      <right style="thin"/>
      <top style="hair"/>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right/>
      <top style="medium"/>
      <bottom style="double"/>
    </border>
    <border>
      <left/>
      <right style="thin"/>
      <top style="medium"/>
      <bottom style="double"/>
    </border>
    <border>
      <left style="thin"/>
      <right/>
      <top style="double"/>
      <bottom style="thin"/>
    </border>
    <border>
      <left/>
      <right/>
      <top style="double"/>
      <bottom style="thin"/>
    </border>
    <border>
      <left/>
      <right style="thin"/>
      <top style="double"/>
      <bottom style="thin"/>
    </border>
    <border>
      <left style="medium"/>
      <right style="thin"/>
      <top/>
      <bottom style="medium"/>
    </border>
    <border>
      <left style="thin">
        <color indexed="8"/>
      </left>
      <right style="thin">
        <color indexed="8"/>
      </right>
      <top style="thin">
        <color indexed="8"/>
      </top>
      <bottom/>
    </border>
    <border>
      <left/>
      <right style="thin">
        <color indexed="8"/>
      </right>
      <top/>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bottom style="thin">
        <color indexed="8"/>
      </bottom>
    </border>
    <border>
      <left style="thin">
        <color indexed="8"/>
      </left>
      <right>
        <color indexed="63"/>
      </right>
      <top style="medium"/>
      <bottom>
        <color indexed="63"/>
      </bottom>
    </border>
    <border>
      <left>
        <color indexed="63"/>
      </left>
      <right style="thin"/>
      <top style="medium"/>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thin">
        <color indexed="8"/>
      </top>
      <bottom style="thin">
        <color indexed="8"/>
      </bottom>
    </border>
    <border>
      <left style="thin"/>
      <right/>
      <top/>
      <bottom/>
    </border>
    <border>
      <left style="medium"/>
      <right style="thin">
        <color indexed="8"/>
      </right>
      <top style="thin">
        <color indexed="8"/>
      </top>
      <bottom style="medium"/>
    </border>
    <border>
      <left>
        <color indexed="63"/>
      </left>
      <right style="thin"/>
      <top style="thin">
        <color indexed="8"/>
      </top>
      <bottom style="thin">
        <color indexed="8"/>
      </bottom>
    </border>
    <border>
      <left style="thin">
        <color indexed="8"/>
      </left>
      <right>
        <color indexed="63"/>
      </right>
      <top style="thin"/>
      <bottom>
        <color indexed="63"/>
      </bottom>
    </border>
    <border>
      <left style="thin">
        <color indexed="8"/>
      </left>
      <right style="thin">
        <color indexed="8"/>
      </right>
      <top>
        <color indexed="63"/>
      </top>
      <bottom>
        <color indexed="63"/>
      </bottom>
    </border>
    <border>
      <left style="thin">
        <color indexed="8"/>
      </left>
      <right style="medium"/>
      <top style="medium"/>
      <bottom style="thin">
        <color indexed="8"/>
      </bottom>
    </border>
    <border>
      <left>
        <color indexed="63"/>
      </left>
      <right style="medium"/>
      <top style="thin">
        <color indexed="8"/>
      </top>
      <bottom>
        <color indexed="63"/>
      </bottom>
    </border>
    <border>
      <left>
        <color indexed="63"/>
      </left>
      <right style="medium"/>
      <top style="thin">
        <color indexed="8"/>
      </top>
      <bottom style="thin">
        <color indexed="8"/>
      </bottom>
    </border>
    <border>
      <left style="thin">
        <color indexed="8"/>
      </left>
      <right style="medium"/>
      <top style="thin">
        <color indexed="8"/>
      </top>
      <bottom style="thin">
        <color indexed="8"/>
      </bottom>
    </border>
    <border>
      <left style="medium"/>
      <right style="thin"/>
      <top style="double"/>
      <bottom/>
    </border>
    <border>
      <left style="medium"/>
      <right style="thin"/>
      <top style="medium"/>
      <bottom/>
    </border>
    <border>
      <left style="thin"/>
      <right/>
      <top style="medium"/>
      <bottom style="medium"/>
    </border>
    <border>
      <left style="thin"/>
      <right>
        <color indexed="63"/>
      </right>
      <top style="medium"/>
      <bottom style="thin"/>
    </border>
    <border>
      <left>
        <color indexed="63"/>
      </left>
      <right>
        <color indexed="63"/>
      </right>
      <top style="medium"/>
      <bottom style="thin"/>
    </border>
    <border>
      <left/>
      <right style="double"/>
      <top style="medium"/>
      <bottom style="medium"/>
    </border>
    <border>
      <left style="thick"/>
      <right/>
      <top/>
      <bottom style="medium"/>
    </border>
    <border>
      <left style="thick"/>
      <right/>
      <top/>
      <bottom style="double"/>
    </border>
    <border>
      <left style="thick"/>
      <right/>
      <top/>
      <bottom style="thick"/>
    </border>
    <border>
      <left/>
      <right/>
      <top/>
      <bottom style="thick"/>
    </border>
    <border>
      <left style="thin"/>
      <right/>
      <top style="dashed"/>
      <bottom/>
    </border>
    <border>
      <left>
        <color indexed="63"/>
      </left>
      <right style="thin"/>
      <top style="dashed"/>
      <bottom/>
    </border>
    <border>
      <left style="thin"/>
      <right style="thin"/>
      <top style="dashed"/>
      <bottom/>
    </border>
    <border>
      <left style="thick"/>
      <right/>
      <top style="thick"/>
      <bottom style="thin"/>
    </border>
    <border>
      <left/>
      <right/>
      <top style="thick"/>
      <bottom style="thin"/>
    </border>
    <border>
      <left/>
      <right style="medium"/>
      <top style="thick"/>
      <bottom style="thin"/>
    </border>
    <border>
      <left style="double"/>
      <right style="thick"/>
      <top style="thick"/>
      <bottom/>
    </border>
    <border>
      <left style="thick"/>
      <right/>
      <top style="thin"/>
      <bottom style="thin"/>
    </border>
    <border>
      <left style="thick"/>
      <right/>
      <top style="thin"/>
      <bottom style="thick"/>
    </border>
    <border>
      <left/>
      <right/>
      <top style="thin"/>
      <bottom style="thick"/>
    </border>
    <border>
      <left/>
      <right style="medium"/>
      <top style="thin"/>
      <bottom style="thick"/>
    </border>
    <border>
      <left style="slantDashDot"/>
      <right/>
      <top style="slantDashDot"/>
      <bottom style="slantDashDot"/>
    </border>
    <border>
      <left/>
      <right/>
      <top style="slantDashDot"/>
      <bottom style="slantDashDot"/>
    </border>
    <border>
      <left/>
      <right style="slantDashDot"/>
      <top style="slantDashDot"/>
      <bottom style="slantDashDot"/>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51" fillId="0" borderId="1" applyNumberFormat="0" applyAlignment="0" applyProtection="0"/>
    <xf numFmtId="0" fontId="51" fillId="0" borderId="2">
      <alignment horizontal="left" vertical="center"/>
      <protection/>
    </xf>
    <xf numFmtId="49" fontId="52" fillId="0" borderId="0">
      <alignment horizontal="center" vertical="top"/>
      <protection locked="0"/>
    </xf>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3"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1" fillId="0" borderId="0" applyNumberFormat="0" applyFill="0" applyBorder="0" applyAlignment="0" applyProtection="0"/>
    <xf numFmtId="0" fontId="1" fillId="22" borderId="4" applyNumberFormat="0" applyFont="0" applyAlignment="0" applyProtection="0"/>
    <xf numFmtId="0" fontId="17" fillId="0" borderId="5" applyNumberFormat="0" applyFill="0" applyAlignment="0" applyProtection="0"/>
    <xf numFmtId="0" fontId="18" fillId="3" borderId="0" applyNumberFormat="0" applyBorder="0" applyAlignment="0" applyProtection="0"/>
    <xf numFmtId="0" fontId="19" fillId="23" borderId="6"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23" borderId="11"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6"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3" fillId="0" borderId="0">
      <alignment/>
      <protection/>
    </xf>
    <xf numFmtId="0" fontId="35" fillId="0" borderId="0">
      <alignment vertical="center"/>
      <protection/>
    </xf>
    <xf numFmtId="0" fontId="0" fillId="0" borderId="0">
      <alignment vertical="center"/>
      <protection/>
    </xf>
    <xf numFmtId="0" fontId="50" fillId="0" borderId="0">
      <alignment/>
      <protection/>
    </xf>
    <xf numFmtId="0" fontId="28" fillId="4" borderId="0" applyNumberFormat="0" applyBorder="0" applyAlignment="0" applyProtection="0"/>
  </cellStyleXfs>
  <cellXfs count="740">
    <xf numFmtId="0" fontId="0" fillId="0" borderId="0" xfId="0" applyAlignment="1">
      <alignment vertical="center"/>
    </xf>
    <xf numFmtId="0" fontId="3" fillId="0" borderId="0" xfId="69" applyFont="1" applyAlignment="1">
      <alignment vertical="center"/>
      <protection/>
    </xf>
    <xf numFmtId="0" fontId="5" fillId="0" borderId="0" xfId="68" applyFont="1">
      <alignment/>
      <protection/>
    </xf>
    <xf numFmtId="0" fontId="7" fillId="0" borderId="0" xfId="68" applyFont="1">
      <alignment/>
      <protection/>
    </xf>
    <xf numFmtId="0" fontId="7" fillId="0" borderId="0" xfId="68" applyFont="1" applyBorder="1" applyAlignment="1">
      <alignment vertical="center"/>
      <protection/>
    </xf>
    <xf numFmtId="0" fontId="7" fillId="0" borderId="0" xfId="68" applyFont="1" applyAlignment="1">
      <alignment vertical="center" wrapText="1"/>
      <protection/>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wrapText="1"/>
    </xf>
    <xf numFmtId="0" fontId="11" fillId="0" borderId="0" xfId="0" applyFont="1" applyAlignment="1">
      <alignment horizontal="center" vertical="center" wrapText="1"/>
    </xf>
    <xf numFmtId="0" fontId="1" fillId="0" borderId="0" xfId="66">
      <alignment vertical="center"/>
      <protection/>
    </xf>
    <xf numFmtId="55" fontId="1" fillId="0" borderId="0" xfId="66" applyNumberFormat="1" applyFill="1" applyBorder="1" applyAlignment="1">
      <alignment vertical="center"/>
      <protection/>
    </xf>
    <xf numFmtId="0" fontId="1" fillId="0" borderId="0" xfId="66" applyAlignment="1">
      <alignment vertical="center"/>
      <protection/>
    </xf>
    <xf numFmtId="0" fontId="1" fillId="0" borderId="0" xfId="66" applyFill="1" applyBorder="1" applyAlignment="1">
      <alignment vertical="center"/>
      <protection/>
    </xf>
    <xf numFmtId="0" fontId="1" fillId="0" borderId="12" xfId="66" applyFont="1" applyBorder="1" applyAlignment="1">
      <alignment horizontal="center" vertical="center"/>
      <protection/>
    </xf>
    <xf numFmtId="55" fontId="29" fillId="0" borderId="13" xfId="66" applyNumberFormat="1" applyFont="1" applyBorder="1" applyAlignment="1">
      <alignment horizontal="center" vertical="center"/>
      <protection/>
    </xf>
    <xf numFmtId="55" fontId="29" fillId="0" borderId="12" xfId="66" applyNumberFormat="1" applyFont="1" applyBorder="1" applyAlignment="1">
      <alignment horizontal="center" vertical="center"/>
      <protection/>
    </xf>
    <xf numFmtId="55" fontId="29" fillId="0" borderId="14" xfId="66" applyNumberFormat="1" applyFont="1" applyBorder="1" applyAlignment="1">
      <alignment horizontal="center" vertical="center"/>
      <protection/>
    </xf>
    <xf numFmtId="177" fontId="30" fillId="0" borderId="15" xfId="66" applyNumberFormat="1" applyFont="1" applyFill="1" applyBorder="1" applyAlignment="1">
      <alignment horizontal="left" vertical="center"/>
      <protection/>
    </xf>
    <xf numFmtId="177" fontId="30" fillId="0" borderId="16" xfId="66" applyNumberFormat="1" applyFont="1" applyFill="1" applyBorder="1" applyAlignment="1">
      <alignment horizontal="left" vertical="center"/>
      <protection/>
    </xf>
    <xf numFmtId="177" fontId="30" fillId="0" borderId="17" xfId="66" applyNumberFormat="1" applyFont="1" applyBorder="1" applyAlignment="1">
      <alignment horizontal="left" vertical="center"/>
      <protection/>
    </xf>
    <xf numFmtId="55" fontId="33" fillId="0" borderId="18" xfId="66" applyNumberFormat="1" applyFont="1" applyBorder="1" applyAlignment="1">
      <alignment horizontal="center" vertical="center"/>
      <protection/>
    </xf>
    <xf numFmtId="38" fontId="0" fillId="0" borderId="0" xfId="52" applyAlignment="1">
      <alignment vertical="center"/>
    </xf>
    <xf numFmtId="38" fontId="0" fillId="0" borderId="0" xfId="52" applyFont="1" applyAlignment="1">
      <alignment horizontal="right" vertical="center"/>
    </xf>
    <xf numFmtId="38" fontId="37" fillId="0" borderId="0" xfId="52" applyFont="1" applyAlignment="1">
      <alignment vertical="center"/>
    </xf>
    <xf numFmtId="38" fontId="0" fillId="0" borderId="19" xfId="52" applyFont="1" applyBorder="1" applyAlignment="1">
      <alignment horizontal="center" vertical="center" wrapText="1"/>
    </xf>
    <xf numFmtId="38" fontId="0" fillId="0" borderId="0" xfId="52" applyFont="1" applyAlignment="1">
      <alignment vertical="center"/>
    </xf>
    <xf numFmtId="38" fontId="0" fillId="0" borderId="20" xfId="52" applyBorder="1" applyAlignment="1">
      <alignment vertical="center"/>
    </xf>
    <xf numFmtId="38" fontId="0" fillId="0" borderId="21" xfId="52" applyFont="1" applyBorder="1" applyAlignment="1">
      <alignment horizontal="center" vertical="center"/>
    </xf>
    <xf numFmtId="38" fontId="0" fillId="0" borderId="22" xfId="52" applyBorder="1" applyAlignment="1">
      <alignment vertical="center"/>
    </xf>
    <xf numFmtId="38" fontId="0" fillId="0" borderId="0" xfId="52" applyBorder="1" applyAlignment="1">
      <alignment vertical="center"/>
    </xf>
    <xf numFmtId="38" fontId="0" fillId="0" borderId="0" xfId="52" applyFont="1" applyBorder="1" applyAlignment="1">
      <alignment vertical="center"/>
    </xf>
    <xf numFmtId="38" fontId="38" fillId="0" borderId="0" xfId="52" applyFont="1" applyAlignment="1">
      <alignment horizontal="left" vertical="center"/>
    </xf>
    <xf numFmtId="176" fontId="31" fillId="0" borderId="0" xfId="66" applyNumberFormat="1" applyFont="1" applyFill="1" applyBorder="1" applyAlignment="1">
      <alignment vertical="center" shrinkToFit="1"/>
      <protection/>
    </xf>
    <xf numFmtId="38" fontId="0" fillId="0" borderId="0" xfId="52" applyFill="1" applyBorder="1" applyAlignment="1">
      <alignment vertical="center"/>
    </xf>
    <xf numFmtId="0" fontId="10" fillId="0" borderId="23" xfId="0" applyFont="1" applyBorder="1" applyAlignment="1">
      <alignment horizontal="center" vertical="center"/>
    </xf>
    <xf numFmtId="0" fontId="7" fillId="0" borderId="0" xfId="68" applyFont="1" applyAlignment="1">
      <alignment vertical="center"/>
      <protection/>
    </xf>
    <xf numFmtId="0" fontId="8" fillId="0" borderId="24" xfId="0" applyFont="1" applyBorder="1" applyAlignment="1">
      <alignment horizontal="center" vertical="center"/>
    </xf>
    <xf numFmtId="0" fontId="10" fillId="0" borderId="24" xfId="0" applyFont="1" applyBorder="1" applyAlignment="1">
      <alignment horizontal="left" vertical="center" wrapText="1"/>
    </xf>
    <xf numFmtId="0" fontId="10" fillId="0" borderId="24" xfId="0" applyFont="1" applyBorder="1" applyAlignment="1">
      <alignment vertical="center"/>
    </xf>
    <xf numFmtId="0" fontId="10" fillId="0" borderId="24" xfId="0" applyFont="1" applyBorder="1" applyAlignment="1">
      <alignment horizontal="left" vertical="center"/>
    </xf>
    <xf numFmtId="0" fontId="12" fillId="0" borderId="25" xfId="0" applyFont="1" applyBorder="1" applyAlignment="1">
      <alignment horizontal="left" vertical="center" wrapText="1" shrinkToFit="1"/>
    </xf>
    <xf numFmtId="0" fontId="10" fillId="0" borderId="2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vertical="center"/>
    </xf>
    <xf numFmtId="0" fontId="10" fillId="0" borderId="14" xfId="0" applyFont="1" applyBorder="1" applyAlignment="1">
      <alignment horizontal="left" vertical="center" shrinkToFit="1"/>
    </xf>
    <xf numFmtId="0" fontId="8" fillId="0" borderId="0" xfId="0" applyFont="1" applyAlignment="1">
      <alignment vertical="center" wrapText="1"/>
    </xf>
    <xf numFmtId="0" fontId="6" fillId="0" borderId="0" xfId="68" applyFont="1" applyBorder="1" applyAlignment="1">
      <alignment vertical="center" wrapText="1"/>
      <protection/>
    </xf>
    <xf numFmtId="0" fontId="8" fillId="0" borderId="2" xfId="0" applyFont="1" applyFill="1" applyBorder="1" applyAlignment="1">
      <alignment vertical="center"/>
    </xf>
    <xf numFmtId="0" fontId="8" fillId="0" borderId="26" xfId="0" applyFont="1" applyFill="1" applyBorder="1" applyAlignment="1">
      <alignment vertical="center"/>
    </xf>
    <xf numFmtId="0" fontId="8" fillId="0" borderId="0" xfId="0" applyFont="1" applyFill="1" applyBorder="1" applyAlignment="1">
      <alignment vertical="center"/>
    </xf>
    <xf numFmtId="38" fontId="0" fillId="0" borderId="0" xfId="52" applyFont="1" applyFill="1" applyBorder="1" applyAlignment="1">
      <alignment vertical="center"/>
    </xf>
    <xf numFmtId="38" fontId="0" fillId="0" borderId="0" xfId="52" applyFont="1" applyBorder="1" applyAlignment="1">
      <alignment vertical="top"/>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xf>
    <xf numFmtId="0" fontId="10" fillId="0" borderId="20" xfId="0" applyFont="1" applyBorder="1" applyAlignment="1">
      <alignment horizontal="center" vertical="center"/>
    </xf>
    <xf numFmtId="0" fontId="8" fillId="0" borderId="0" xfId="0" applyFont="1" applyAlignment="1">
      <alignment horizontal="left" vertical="center" wrapText="1"/>
    </xf>
    <xf numFmtId="0" fontId="46" fillId="0" borderId="0" xfId="0" applyFont="1" applyAlignment="1">
      <alignment vertical="center"/>
    </xf>
    <xf numFmtId="38" fontId="39" fillId="0" borderId="32" xfId="52" applyFont="1" applyFill="1" applyBorder="1" applyAlignment="1">
      <alignment horizontal="center" vertical="center" wrapText="1"/>
    </xf>
    <xf numFmtId="38" fontId="37" fillId="0" borderId="0" xfId="52" applyFont="1" applyBorder="1" applyAlignment="1">
      <alignment vertical="center" shrinkToFit="1"/>
    </xf>
    <xf numFmtId="179" fontId="44" fillId="0" borderId="0" xfId="52" applyNumberFormat="1" applyFont="1" applyFill="1" applyBorder="1" applyAlignment="1">
      <alignment horizontal="center" vertical="center"/>
    </xf>
    <xf numFmtId="38" fontId="36" fillId="0" borderId="0" xfId="52" applyFont="1" applyFill="1" applyBorder="1" applyAlignment="1">
      <alignment horizontal="center" vertical="center" wrapText="1"/>
    </xf>
    <xf numFmtId="0" fontId="10" fillId="0" borderId="25" xfId="0" applyFont="1" applyBorder="1" applyAlignment="1">
      <alignment horizontal="left" vertical="center" wrapText="1" shrinkToFit="1"/>
    </xf>
    <xf numFmtId="38" fontId="0" fillId="0" borderId="0" xfId="52" applyAlignment="1">
      <alignment horizontal="right" vertical="center"/>
    </xf>
    <xf numFmtId="0" fontId="5" fillId="24" borderId="33" xfId="0" applyFont="1" applyFill="1" applyBorder="1" applyAlignment="1">
      <alignment vertical="center"/>
    </xf>
    <xf numFmtId="38" fontId="0" fillId="0" borderId="0" xfId="52" applyFill="1" applyAlignment="1">
      <alignment vertical="center"/>
    </xf>
    <xf numFmtId="176" fontId="43" fillId="0" borderId="34" xfId="66" applyNumberFormat="1" applyFont="1" applyFill="1" applyBorder="1" applyAlignment="1">
      <alignment vertical="center"/>
      <protection/>
    </xf>
    <xf numFmtId="0" fontId="36" fillId="0" borderId="34" xfId="52" applyNumberFormat="1" applyFont="1" applyFill="1" applyBorder="1" applyAlignment="1">
      <alignment vertical="center" shrinkToFit="1"/>
    </xf>
    <xf numFmtId="38" fontId="36" fillId="0" borderId="35" xfId="52" applyFont="1" applyFill="1" applyBorder="1" applyAlignment="1">
      <alignment horizontal="center" vertical="center" shrinkToFit="1"/>
    </xf>
    <xf numFmtId="38" fontId="48" fillId="0" borderId="36" xfId="52" applyFont="1" applyFill="1" applyBorder="1" applyAlignment="1">
      <alignment horizontal="right" vertical="center"/>
    </xf>
    <xf numFmtId="0" fontId="41" fillId="21" borderId="37" xfId="0" applyFont="1" applyFill="1" applyBorder="1" applyAlignment="1">
      <alignment horizontal="center" vertical="center" shrinkToFit="1"/>
    </xf>
    <xf numFmtId="0" fontId="41" fillId="21" borderId="38" xfId="0" applyFont="1" applyFill="1" applyBorder="1" applyAlignment="1">
      <alignment horizontal="center" vertical="center"/>
    </xf>
    <xf numFmtId="0" fontId="41" fillId="21" borderId="39" xfId="0" applyFont="1" applyFill="1" applyBorder="1" applyAlignment="1">
      <alignment horizontal="center" vertical="center"/>
    </xf>
    <xf numFmtId="176" fontId="43" fillId="4" borderId="13" xfId="66" applyNumberFormat="1" applyFont="1" applyFill="1" applyBorder="1" applyAlignment="1">
      <alignment vertical="center"/>
      <protection/>
    </xf>
    <xf numFmtId="176" fontId="43" fillId="4" borderId="40" xfId="66" applyNumberFormat="1" applyFont="1" applyFill="1" applyBorder="1" applyAlignment="1">
      <alignment vertical="center"/>
      <protection/>
    </xf>
    <xf numFmtId="176" fontId="43" fillId="4" borderId="41" xfId="66" applyNumberFormat="1" applyFont="1" applyFill="1" applyBorder="1" applyAlignment="1">
      <alignment vertical="center"/>
      <protection/>
    </xf>
    <xf numFmtId="0" fontId="36" fillId="4" borderId="22" xfId="52" applyNumberFormat="1" applyFont="1" applyFill="1" applyBorder="1" applyAlignment="1">
      <alignment horizontal="center" vertical="center" shrinkToFit="1"/>
    </xf>
    <xf numFmtId="38" fontId="36" fillId="4" borderId="22" xfId="52" applyFont="1" applyFill="1" applyBorder="1" applyAlignment="1">
      <alignment horizontal="center" vertical="center" shrinkToFit="1"/>
    </xf>
    <xf numFmtId="38" fontId="48" fillId="4" borderId="22" xfId="52" applyFont="1" applyFill="1" applyBorder="1" applyAlignment="1">
      <alignment horizontal="right" vertical="center"/>
    </xf>
    <xf numFmtId="176" fontId="43" fillId="4" borderId="12" xfId="66" applyNumberFormat="1" applyFont="1" applyFill="1" applyBorder="1" applyAlignment="1">
      <alignment vertical="center"/>
      <protection/>
    </xf>
    <xf numFmtId="176" fontId="43" fillId="4" borderId="42" xfId="66" applyNumberFormat="1" applyFont="1" applyFill="1" applyBorder="1" applyAlignment="1">
      <alignment vertical="center"/>
      <protection/>
    </xf>
    <xf numFmtId="176" fontId="43" fillId="4" borderId="26" xfId="66" applyNumberFormat="1" applyFont="1" applyFill="1" applyBorder="1" applyAlignment="1">
      <alignment vertical="center"/>
      <protection/>
    </xf>
    <xf numFmtId="0" fontId="36" fillId="4" borderId="22" xfId="52" applyNumberFormat="1" applyFont="1" applyFill="1" applyBorder="1" applyAlignment="1">
      <alignment vertical="center" shrinkToFit="1"/>
    </xf>
    <xf numFmtId="0" fontId="36" fillId="4" borderId="19" xfId="52" applyNumberFormat="1" applyFont="1" applyFill="1" applyBorder="1" applyAlignment="1">
      <alignment vertical="center" shrinkToFit="1"/>
    </xf>
    <xf numFmtId="38" fontId="36" fillId="4" borderId="21" xfId="52" applyFont="1" applyFill="1" applyBorder="1" applyAlignment="1">
      <alignment horizontal="center" vertical="center" shrinkToFit="1"/>
    </xf>
    <xf numFmtId="38" fontId="48" fillId="4" borderId="21" xfId="52" applyFont="1" applyFill="1" applyBorder="1" applyAlignment="1">
      <alignment horizontal="right" vertical="center"/>
    </xf>
    <xf numFmtId="55" fontId="55" fillId="0" borderId="0" xfId="66" applyNumberFormat="1" applyFont="1" applyFill="1" applyBorder="1" applyAlignment="1">
      <alignment vertical="center"/>
      <protection/>
    </xf>
    <xf numFmtId="38" fontId="0" fillId="4" borderId="43" xfId="52" applyFont="1" applyFill="1" applyBorder="1" applyAlignment="1">
      <alignment horizontal="center" vertical="center"/>
    </xf>
    <xf numFmtId="38" fontId="40" fillId="0" borderId="0" xfId="52" applyFont="1" applyBorder="1" applyAlignment="1">
      <alignment vertical="center"/>
    </xf>
    <xf numFmtId="0" fontId="42" fillId="0" borderId="0" xfId="0" applyFont="1" applyAlignment="1">
      <alignment vertical="center"/>
    </xf>
    <xf numFmtId="0" fontId="37" fillId="0" borderId="0" xfId="0" applyFont="1" applyAlignment="1">
      <alignment vertical="center"/>
    </xf>
    <xf numFmtId="0" fontId="37" fillId="0" borderId="0" xfId="0" applyFont="1" applyAlignment="1">
      <alignment vertical="center"/>
    </xf>
    <xf numFmtId="0" fontId="0" fillId="0" borderId="44" xfId="0" applyBorder="1" applyAlignment="1">
      <alignment horizontal="left" vertical="center" wrapText="1"/>
    </xf>
    <xf numFmtId="0" fontId="0" fillId="0" borderId="0" xfId="0" applyFont="1" applyAlignment="1">
      <alignment vertical="center"/>
    </xf>
    <xf numFmtId="0" fontId="0" fillId="0" borderId="19" xfId="0" applyFont="1" applyBorder="1" applyAlignment="1">
      <alignment wrapText="1"/>
    </xf>
    <xf numFmtId="0" fontId="0" fillId="0" borderId="19" xfId="0" applyFont="1" applyBorder="1" applyAlignment="1">
      <alignment shrinkToFit="1"/>
    </xf>
    <xf numFmtId="182" fontId="0" fillId="0" borderId="19" xfId="0" applyNumberFormat="1" applyFont="1" applyBorder="1" applyAlignment="1">
      <alignment shrinkToFit="1"/>
    </xf>
    <xf numFmtId="182" fontId="0" fillId="0" borderId="12" xfId="0" applyNumberFormat="1" applyFont="1" applyBorder="1" applyAlignment="1">
      <alignment shrinkToFit="1"/>
    </xf>
    <xf numFmtId="182" fontId="0" fillId="0" borderId="44" xfId="0" applyNumberFormat="1" applyFont="1" applyBorder="1" applyAlignment="1">
      <alignment shrinkToFit="1"/>
    </xf>
    <xf numFmtId="0" fontId="0" fillId="0" borderId="0" xfId="0" applyFont="1" applyAlignment="1">
      <alignment vertical="center"/>
    </xf>
    <xf numFmtId="182" fontId="0" fillId="0" borderId="20" xfId="0" applyNumberFormat="1" applyFont="1" applyBorder="1" applyAlignment="1">
      <alignment shrinkToFit="1"/>
    </xf>
    <xf numFmtId="182" fontId="0" fillId="0" borderId="14" xfId="0" applyNumberFormat="1" applyFont="1" applyBorder="1" applyAlignment="1">
      <alignment shrinkToFit="1"/>
    </xf>
    <xf numFmtId="182" fontId="0" fillId="0" borderId="45" xfId="0" applyNumberFormat="1" applyFont="1" applyBorder="1" applyAlignment="1">
      <alignment shrinkToFit="1"/>
    </xf>
    <xf numFmtId="0" fontId="0" fillId="0" borderId="0" xfId="0" applyFont="1" applyBorder="1" applyAlignment="1">
      <alignment horizontal="left" vertical="center" wrapText="1"/>
    </xf>
    <xf numFmtId="182" fontId="58" fillId="0" borderId="17" xfId="0" applyNumberFormat="1" applyFont="1" applyBorder="1" applyAlignment="1">
      <alignment vertical="center"/>
    </xf>
    <xf numFmtId="0" fontId="35" fillId="0" borderId="0" xfId="70" applyAlignment="1">
      <alignment vertical="center"/>
      <protection/>
    </xf>
    <xf numFmtId="0" fontId="59" fillId="0" borderId="0" xfId="70" applyFont="1" applyAlignment="1">
      <alignment horizontal="right" vertical="center"/>
      <protection/>
    </xf>
    <xf numFmtId="0" fontId="35" fillId="0" borderId="19" xfId="70" applyBorder="1" applyAlignment="1">
      <alignment horizontal="center" vertical="center"/>
      <protection/>
    </xf>
    <xf numFmtId="178" fontId="47" fillId="0" borderId="19" xfId="70" applyNumberFormat="1" applyFont="1" applyBorder="1" applyAlignment="1">
      <alignment vertical="center" shrinkToFit="1"/>
      <protection/>
    </xf>
    <xf numFmtId="0" fontId="35" fillId="0" borderId="19" xfId="70" applyBorder="1" applyAlignment="1">
      <alignment vertical="center"/>
      <protection/>
    </xf>
    <xf numFmtId="0" fontId="41" fillId="21" borderId="46" xfId="0" applyFont="1" applyFill="1" applyBorder="1" applyAlignment="1">
      <alignment horizontal="center" vertical="center"/>
    </xf>
    <xf numFmtId="0" fontId="8" fillId="0" borderId="47" xfId="0" applyFont="1" applyFill="1" applyBorder="1" applyAlignment="1">
      <alignment vertical="center"/>
    </xf>
    <xf numFmtId="0" fontId="8" fillId="0" borderId="0" xfId="0" applyFont="1" applyBorder="1" applyAlignment="1">
      <alignment horizontal="left" vertical="center" wrapText="1"/>
    </xf>
    <xf numFmtId="38" fontId="38" fillId="0" borderId="0" xfId="52" applyFont="1" applyAlignment="1">
      <alignment horizontal="center" vertical="center"/>
    </xf>
    <xf numFmtId="38" fontId="37" fillId="0" borderId="47" xfId="52" applyFont="1" applyBorder="1" applyAlignment="1">
      <alignment vertical="center"/>
    </xf>
    <xf numFmtId="0" fontId="64" fillId="2" borderId="0" xfId="71" applyFont="1" applyFill="1" applyBorder="1" applyAlignment="1">
      <alignment vertical="center" shrinkToFit="1"/>
      <protection/>
    </xf>
    <xf numFmtId="0" fontId="0" fillId="2" borderId="0" xfId="71" applyFill="1">
      <alignment vertical="center"/>
      <protection/>
    </xf>
    <xf numFmtId="0" fontId="0" fillId="0" borderId="0" xfId="71" applyFill="1">
      <alignment vertical="center"/>
      <protection/>
    </xf>
    <xf numFmtId="0" fontId="0" fillId="2" borderId="0" xfId="71" applyFont="1" applyFill="1">
      <alignment vertical="center"/>
      <protection/>
    </xf>
    <xf numFmtId="0" fontId="42" fillId="2" borderId="0" xfId="71" applyFont="1" applyFill="1" applyBorder="1" applyAlignment="1">
      <alignment horizontal="center" vertical="center"/>
      <protection/>
    </xf>
    <xf numFmtId="0" fontId="0" fillId="0" borderId="0" xfId="71" applyFont="1" applyFill="1">
      <alignment vertical="center"/>
      <protection/>
    </xf>
    <xf numFmtId="0" fontId="48" fillId="2" borderId="0" xfId="71" applyFont="1" applyFill="1">
      <alignment vertical="center"/>
      <protection/>
    </xf>
    <xf numFmtId="0" fontId="48" fillId="0" borderId="48" xfId="71" applyFont="1" applyFill="1" applyBorder="1">
      <alignment vertical="center"/>
      <protection/>
    </xf>
    <xf numFmtId="0" fontId="48" fillId="0" borderId="24" xfId="0" applyFont="1" applyFill="1" applyBorder="1" applyAlignment="1">
      <alignment vertical="center"/>
    </xf>
    <xf numFmtId="0" fontId="48" fillId="0" borderId="49" xfId="71" applyFont="1" applyFill="1" applyBorder="1">
      <alignment vertical="center"/>
      <protection/>
    </xf>
    <xf numFmtId="0" fontId="48" fillId="2" borderId="0" xfId="71" applyFont="1" applyFill="1" applyBorder="1">
      <alignment vertical="center"/>
      <protection/>
    </xf>
    <xf numFmtId="0" fontId="48" fillId="0" borderId="23" xfId="71" applyFont="1" applyFill="1" applyBorder="1">
      <alignment vertical="center"/>
      <protection/>
    </xf>
    <xf numFmtId="0" fontId="48" fillId="0" borderId="0" xfId="71" applyFont="1" applyFill="1" applyBorder="1">
      <alignment vertical="center"/>
      <protection/>
    </xf>
    <xf numFmtId="0" fontId="48" fillId="0" borderId="50" xfId="71" applyFont="1" applyFill="1" applyBorder="1">
      <alignment vertical="center"/>
      <protection/>
    </xf>
    <xf numFmtId="0" fontId="48" fillId="0" borderId="51" xfId="71" applyFont="1" applyFill="1" applyBorder="1">
      <alignment vertical="center"/>
      <protection/>
    </xf>
    <xf numFmtId="0" fontId="48" fillId="0" borderId="52" xfId="71" applyFont="1" applyFill="1" applyBorder="1">
      <alignment vertical="center"/>
      <protection/>
    </xf>
    <xf numFmtId="0" fontId="48" fillId="0" borderId="53" xfId="71" applyFont="1" applyFill="1" applyBorder="1">
      <alignment vertical="center"/>
      <protection/>
    </xf>
    <xf numFmtId="0" fontId="0" fillId="2" borderId="0" xfId="71" applyFont="1" applyFill="1" applyBorder="1">
      <alignment vertical="center"/>
      <protection/>
    </xf>
    <xf numFmtId="0" fontId="0" fillId="2" borderId="0" xfId="71" applyFont="1" applyFill="1" applyBorder="1" applyAlignment="1">
      <alignment horizontal="right" vertical="center"/>
      <protection/>
    </xf>
    <xf numFmtId="0" fontId="0" fillId="0" borderId="0" xfId="71" applyFont="1" applyFill="1" applyBorder="1">
      <alignment vertical="center"/>
      <protection/>
    </xf>
    <xf numFmtId="0" fontId="70" fillId="0" borderId="54" xfId="71" applyFont="1" applyFill="1" applyBorder="1" applyAlignment="1" applyProtection="1">
      <alignment vertical="center" shrinkToFit="1"/>
      <protection locked="0"/>
    </xf>
    <xf numFmtId="0" fontId="71" fillId="0" borderId="55" xfId="71" applyFont="1" applyFill="1" applyBorder="1" applyAlignment="1" applyProtection="1">
      <alignment vertical="center" shrinkToFit="1"/>
      <protection locked="0"/>
    </xf>
    <xf numFmtId="0" fontId="71" fillId="0" borderId="56" xfId="71" applyFont="1" applyFill="1" applyBorder="1" applyAlignment="1" applyProtection="1">
      <alignment vertical="center" shrinkToFit="1"/>
      <protection locked="0"/>
    </xf>
    <xf numFmtId="0" fontId="71" fillId="0" borderId="56" xfId="71" applyFont="1" applyFill="1" applyBorder="1" applyAlignment="1" applyProtection="1">
      <alignment horizontal="center" vertical="center" shrinkToFit="1"/>
      <protection locked="0"/>
    </xf>
    <xf numFmtId="0" fontId="71" fillId="0" borderId="55" xfId="71" applyFont="1" applyFill="1" applyBorder="1" applyAlignment="1" applyProtection="1">
      <alignment horizontal="center" vertical="center" shrinkToFit="1"/>
      <protection locked="0"/>
    </xf>
    <xf numFmtId="0" fontId="72" fillId="0" borderId="55" xfId="71" applyFont="1" applyFill="1" applyBorder="1" applyAlignment="1" applyProtection="1">
      <alignment vertical="center" shrinkToFit="1"/>
      <protection locked="0"/>
    </xf>
    <xf numFmtId="0" fontId="72" fillId="0" borderId="57" xfId="71" applyFont="1" applyFill="1" applyBorder="1" applyAlignment="1" applyProtection="1">
      <alignment vertical="center" shrinkToFit="1"/>
      <protection locked="0"/>
    </xf>
    <xf numFmtId="0" fontId="70" fillId="0" borderId="58" xfId="71" applyFont="1" applyFill="1" applyBorder="1" applyAlignment="1" applyProtection="1">
      <alignment vertical="center" shrinkToFit="1"/>
      <protection locked="0"/>
    </xf>
    <xf numFmtId="0" fontId="71" fillId="0" borderId="19" xfId="71" applyFont="1" applyFill="1" applyBorder="1" applyAlignment="1" applyProtection="1">
      <alignment vertical="center" shrinkToFit="1"/>
      <protection locked="0"/>
    </xf>
    <xf numFmtId="0" fontId="71" fillId="0" borderId="26" xfId="71" applyFont="1" applyFill="1" applyBorder="1" applyAlignment="1" applyProtection="1">
      <alignment vertical="center" shrinkToFit="1"/>
      <protection locked="0"/>
    </xf>
    <xf numFmtId="0" fontId="71" fillId="0" borderId="26" xfId="71" applyFont="1" applyFill="1" applyBorder="1" applyAlignment="1" applyProtection="1">
      <alignment horizontal="center" vertical="center" shrinkToFit="1"/>
      <protection locked="0"/>
    </xf>
    <xf numFmtId="0" fontId="71" fillId="0" borderId="19" xfId="71" applyFont="1" applyFill="1" applyBorder="1" applyAlignment="1" applyProtection="1">
      <alignment horizontal="center" vertical="center" shrinkToFit="1"/>
      <protection locked="0"/>
    </xf>
    <xf numFmtId="0" fontId="72" fillId="0" borderId="19" xfId="71" applyFont="1" applyFill="1" applyBorder="1" applyAlignment="1" applyProtection="1">
      <alignment vertical="center" shrinkToFit="1"/>
      <protection locked="0"/>
    </xf>
    <xf numFmtId="0" fontId="72" fillId="0" borderId="12" xfId="71" applyFont="1" applyFill="1" applyBorder="1" applyAlignment="1" applyProtection="1">
      <alignment vertical="center" shrinkToFit="1"/>
      <protection locked="0"/>
    </xf>
    <xf numFmtId="0" fontId="56" fillId="0" borderId="58" xfId="71" applyFont="1" applyFill="1" applyBorder="1" applyAlignment="1" applyProtection="1">
      <alignment vertical="center" shrinkToFit="1"/>
      <protection locked="0"/>
    </xf>
    <xf numFmtId="0" fontId="73" fillId="0" borderId="19" xfId="71" applyFont="1" applyFill="1" applyBorder="1" applyAlignment="1" applyProtection="1">
      <alignment vertical="center" shrinkToFit="1"/>
      <protection locked="0"/>
    </xf>
    <xf numFmtId="0" fontId="73" fillId="0" borderId="26" xfId="71" applyFont="1" applyFill="1" applyBorder="1" applyAlignment="1" applyProtection="1">
      <alignment vertical="center" shrinkToFit="1"/>
      <protection locked="0"/>
    </xf>
    <xf numFmtId="0" fontId="73" fillId="0" borderId="26" xfId="71" applyFont="1" applyFill="1" applyBorder="1" applyAlignment="1" applyProtection="1">
      <alignment horizontal="center" vertical="center" shrinkToFit="1"/>
      <protection locked="0"/>
    </xf>
    <xf numFmtId="0" fontId="73" fillId="0" borderId="19" xfId="71" applyFont="1" applyFill="1" applyBorder="1" applyAlignment="1" applyProtection="1">
      <alignment horizontal="center" vertical="center" shrinkToFit="1"/>
      <protection locked="0"/>
    </xf>
    <xf numFmtId="0" fontId="74" fillId="0" borderId="59" xfId="71" applyFont="1" applyFill="1" applyBorder="1" applyAlignment="1" applyProtection="1">
      <alignment horizontal="center" vertical="center" shrinkToFit="1"/>
      <protection locked="0"/>
    </xf>
    <xf numFmtId="0" fontId="74" fillId="0" borderId="19" xfId="71" applyFont="1" applyFill="1" applyBorder="1" applyAlignment="1" applyProtection="1">
      <alignment horizontal="center" vertical="center" shrinkToFit="1"/>
      <protection locked="0"/>
    </xf>
    <xf numFmtId="0" fontId="74" fillId="0" borderId="12" xfId="71" applyFont="1" applyFill="1" applyBorder="1" applyAlignment="1" applyProtection="1">
      <alignment horizontal="center" vertical="center" shrinkToFit="1"/>
      <protection locked="0"/>
    </xf>
    <xf numFmtId="0" fontId="75" fillId="0" borderId="19" xfId="71" applyFont="1" applyFill="1" applyBorder="1" applyAlignment="1" applyProtection="1">
      <alignment horizontal="center" vertical="center" shrinkToFit="1"/>
      <protection locked="0"/>
    </xf>
    <xf numFmtId="0" fontId="72" fillId="0" borderId="19" xfId="71" applyFont="1" applyFill="1" applyBorder="1" applyAlignment="1" applyProtection="1">
      <alignment horizontal="center" vertical="center" shrinkToFit="1"/>
      <protection locked="0"/>
    </xf>
    <xf numFmtId="0" fontId="72" fillId="0" borderId="12" xfId="71" applyFont="1" applyFill="1" applyBorder="1" applyAlignment="1" applyProtection="1">
      <alignment horizontal="center" vertical="center" shrinkToFit="1"/>
      <protection locked="0"/>
    </xf>
    <xf numFmtId="0" fontId="74" fillId="0" borderId="60" xfId="71" applyFont="1" applyFill="1" applyBorder="1" applyAlignment="1" applyProtection="1">
      <alignment horizontal="center" vertical="center" shrinkToFit="1"/>
      <protection locked="0"/>
    </xf>
    <xf numFmtId="0" fontId="74" fillId="0" borderId="20" xfId="71" applyFont="1" applyFill="1" applyBorder="1" applyAlignment="1" applyProtection="1">
      <alignment horizontal="center" vertical="center" shrinkToFit="1"/>
      <protection locked="0"/>
    </xf>
    <xf numFmtId="0" fontId="74" fillId="0" borderId="14" xfId="71" applyFont="1" applyFill="1" applyBorder="1" applyAlignment="1" applyProtection="1">
      <alignment horizontal="center" vertical="center" shrinkToFit="1"/>
      <protection locked="0"/>
    </xf>
    <xf numFmtId="0" fontId="75" fillId="0" borderId="20" xfId="71" applyFont="1" applyFill="1" applyBorder="1" applyAlignment="1" applyProtection="1">
      <alignment horizontal="center" vertical="center" shrinkToFit="1"/>
      <protection locked="0"/>
    </xf>
    <xf numFmtId="0" fontId="73" fillId="0" borderId="61" xfId="71" applyFont="1" applyFill="1" applyBorder="1" applyAlignment="1" applyProtection="1">
      <alignment horizontal="center" vertical="center" shrinkToFit="1"/>
      <protection locked="0"/>
    </xf>
    <xf numFmtId="0" fontId="73" fillId="0" borderId="20" xfId="71" applyFont="1" applyFill="1" applyBorder="1" applyAlignment="1" applyProtection="1">
      <alignment horizontal="center" vertical="center" shrinkToFit="1"/>
      <protection locked="0"/>
    </xf>
    <xf numFmtId="0" fontId="72" fillId="0" borderId="20" xfId="71" applyFont="1" applyFill="1" applyBorder="1" applyAlignment="1" applyProtection="1">
      <alignment horizontal="center" vertical="center" shrinkToFit="1"/>
      <protection locked="0"/>
    </xf>
    <xf numFmtId="0" fontId="72" fillId="0" borderId="14" xfId="71" applyFont="1" applyFill="1" applyBorder="1" applyAlignment="1" applyProtection="1">
      <alignment horizontal="center" vertical="center" shrinkToFit="1"/>
      <protection locked="0"/>
    </xf>
    <xf numFmtId="0" fontId="56" fillId="0" borderId="62" xfId="71" applyFont="1" applyFill="1" applyBorder="1" applyAlignment="1" applyProtection="1">
      <alignment horizontal="center" vertical="center" shrinkToFit="1"/>
      <protection locked="0"/>
    </xf>
    <xf numFmtId="0" fontId="56" fillId="0" borderId="63" xfId="71" applyFont="1" applyFill="1" applyBorder="1" applyAlignment="1" applyProtection="1">
      <alignment horizontal="center" vertical="center" shrinkToFit="1"/>
      <protection locked="0"/>
    </xf>
    <xf numFmtId="0" fontId="56" fillId="0" borderId="64" xfId="71" applyFont="1" applyFill="1" applyBorder="1" applyAlignment="1" applyProtection="1">
      <alignment horizontal="center" vertical="center" shrinkToFit="1"/>
      <protection locked="0"/>
    </xf>
    <xf numFmtId="0" fontId="73" fillId="0" borderId="63" xfId="71" applyFont="1" applyFill="1" applyBorder="1" applyAlignment="1" applyProtection="1">
      <alignment horizontal="center" vertical="center" shrinkToFit="1"/>
      <protection locked="0"/>
    </xf>
    <xf numFmtId="0" fontId="73" fillId="0" borderId="65" xfId="71" applyFont="1" applyFill="1" applyBorder="1" applyAlignment="1" applyProtection="1">
      <alignment horizontal="center" vertical="center" shrinkToFit="1"/>
      <protection locked="0"/>
    </xf>
    <xf numFmtId="0" fontId="72" fillId="0" borderId="63" xfId="71" applyFont="1" applyFill="1" applyBorder="1" applyAlignment="1" applyProtection="1">
      <alignment horizontal="center" vertical="center" shrinkToFit="1"/>
      <protection locked="0"/>
    </xf>
    <xf numFmtId="0" fontId="72" fillId="0" borderId="64" xfId="71" applyFont="1" applyFill="1" applyBorder="1" applyAlignment="1" applyProtection="1">
      <alignment horizontal="center" vertical="center" shrinkToFit="1"/>
      <protection locked="0"/>
    </xf>
    <xf numFmtId="0" fontId="0" fillId="4" borderId="66" xfId="71" applyFont="1" applyFill="1" applyBorder="1">
      <alignment vertical="center"/>
      <protection/>
    </xf>
    <xf numFmtId="0" fontId="0" fillId="0" borderId="67" xfId="71" applyFont="1" applyFill="1" applyBorder="1">
      <alignment vertical="center"/>
      <protection/>
    </xf>
    <xf numFmtId="0" fontId="0" fillId="0" borderId="68" xfId="71" applyFont="1" applyFill="1" applyBorder="1">
      <alignment vertical="center"/>
      <protection/>
    </xf>
    <xf numFmtId="184" fontId="71" fillId="0" borderId="69" xfId="52" applyNumberFormat="1" applyFont="1" applyFill="1" applyBorder="1" applyAlignment="1" applyProtection="1">
      <alignment vertical="center" shrinkToFit="1"/>
      <protection locked="0"/>
    </xf>
    <xf numFmtId="184" fontId="71" fillId="0" borderId="70" xfId="52" applyNumberFormat="1" applyFont="1" applyFill="1" applyBorder="1" applyAlignment="1" applyProtection="1">
      <alignment vertical="center" shrinkToFit="1"/>
      <protection locked="0"/>
    </xf>
    <xf numFmtId="184" fontId="71" fillId="0" borderId="71" xfId="52" applyNumberFormat="1" applyFont="1" applyFill="1" applyBorder="1" applyAlignment="1" applyProtection="1">
      <alignment vertical="center" shrinkToFit="1"/>
      <protection locked="0"/>
    </xf>
    <xf numFmtId="184" fontId="71" fillId="0" borderId="72" xfId="52" applyNumberFormat="1" applyFont="1" applyFill="1" applyBorder="1" applyAlignment="1" applyProtection="1">
      <alignment vertical="center" shrinkToFit="1"/>
      <protection locked="0"/>
    </xf>
    <xf numFmtId="184" fontId="76" fillId="0" borderId="70" xfId="52" applyNumberFormat="1" applyFont="1" applyFill="1" applyBorder="1" applyAlignment="1" applyProtection="1">
      <alignment vertical="center" shrinkToFit="1"/>
      <protection locked="0"/>
    </xf>
    <xf numFmtId="184" fontId="76" fillId="0" borderId="72" xfId="52" applyNumberFormat="1" applyFont="1" applyFill="1" applyBorder="1" applyAlignment="1" applyProtection="1">
      <alignment vertical="center" shrinkToFit="1"/>
      <protection locked="0"/>
    </xf>
    <xf numFmtId="184" fontId="76" fillId="0" borderId="71" xfId="52" applyNumberFormat="1" applyFont="1" applyFill="1" applyBorder="1" applyAlignment="1" applyProtection="1">
      <alignment vertical="center" shrinkToFit="1"/>
      <protection locked="0"/>
    </xf>
    <xf numFmtId="184" fontId="37" fillId="0" borderId="73" xfId="52" applyNumberFormat="1" applyFont="1" applyFill="1" applyBorder="1" applyAlignment="1">
      <alignment vertical="center" shrinkToFit="1"/>
    </xf>
    <xf numFmtId="0" fontId="0" fillId="0" borderId="74" xfId="71" applyFont="1" applyFill="1" applyBorder="1">
      <alignment vertical="center"/>
      <protection/>
    </xf>
    <xf numFmtId="0" fontId="0" fillId="0" borderId="75" xfId="71" applyFont="1" applyFill="1" applyBorder="1">
      <alignment vertical="center"/>
      <protection/>
    </xf>
    <xf numFmtId="184" fontId="71" fillId="0" borderId="76" xfId="52" applyNumberFormat="1" applyFont="1" applyFill="1" applyBorder="1" applyAlignment="1" applyProtection="1">
      <alignment vertical="center" shrinkToFit="1"/>
      <protection locked="0"/>
    </xf>
    <xf numFmtId="184" fontId="71" fillId="0" borderId="77" xfId="52" applyNumberFormat="1" applyFont="1" applyFill="1" applyBorder="1" applyAlignment="1" applyProtection="1">
      <alignment vertical="center" shrinkToFit="1"/>
      <protection locked="0"/>
    </xf>
    <xf numFmtId="184" fontId="71" fillId="0" borderId="78" xfId="52" applyNumberFormat="1" applyFont="1" applyFill="1" applyBorder="1" applyAlignment="1" applyProtection="1">
      <alignment vertical="center" shrinkToFit="1"/>
      <protection locked="0"/>
    </xf>
    <xf numFmtId="184" fontId="71" fillId="0" borderId="79" xfId="52" applyNumberFormat="1" applyFont="1" applyFill="1" applyBorder="1" applyAlignment="1" applyProtection="1">
      <alignment vertical="center" shrinkToFit="1"/>
      <protection locked="0"/>
    </xf>
    <xf numFmtId="184" fontId="76" fillId="0" borderId="77" xfId="52" applyNumberFormat="1" applyFont="1" applyFill="1" applyBorder="1" applyAlignment="1" applyProtection="1">
      <alignment vertical="center" shrinkToFit="1"/>
      <protection locked="0"/>
    </xf>
    <xf numFmtId="184" fontId="76" fillId="0" borderId="79" xfId="52" applyNumberFormat="1" applyFont="1" applyFill="1" applyBorder="1" applyAlignment="1" applyProtection="1">
      <alignment vertical="center" shrinkToFit="1"/>
      <protection locked="0"/>
    </xf>
    <xf numFmtId="184" fontId="76" fillId="0" borderId="78" xfId="52" applyNumberFormat="1" applyFont="1" applyFill="1" applyBorder="1" applyAlignment="1" applyProtection="1">
      <alignment vertical="center" shrinkToFit="1"/>
      <protection locked="0"/>
    </xf>
    <xf numFmtId="184" fontId="37" fillId="0" borderId="80" xfId="52" applyNumberFormat="1" applyFont="1" applyFill="1" applyBorder="1" applyAlignment="1">
      <alignment vertical="center" shrinkToFit="1"/>
    </xf>
    <xf numFmtId="0" fontId="73" fillId="0" borderId="81" xfId="71" applyFont="1" applyFill="1" applyBorder="1">
      <alignment vertical="center"/>
      <protection/>
    </xf>
    <xf numFmtId="184" fontId="71" fillId="0" borderId="77" xfId="52" applyNumberFormat="1" applyFont="1" applyFill="1" applyBorder="1" applyAlignment="1">
      <alignment vertical="center" shrinkToFit="1"/>
    </xf>
    <xf numFmtId="184" fontId="71" fillId="0" borderId="78" xfId="52" applyNumberFormat="1" applyFont="1" applyFill="1" applyBorder="1" applyAlignment="1">
      <alignment vertical="center" shrinkToFit="1"/>
    </xf>
    <xf numFmtId="184" fontId="71" fillId="0" borderId="79" xfId="52" applyNumberFormat="1" applyFont="1" applyFill="1" applyBorder="1" applyAlignment="1">
      <alignment vertical="center" shrinkToFit="1"/>
    </xf>
    <xf numFmtId="184" fontId="37" fillId="0" borderId="77" xfId="52" applyNumberFormat="1" applyFont="1" applyFill="1" applyBorder="1" applyAlignment="1">
      <alignment vertical="center" shrinkToFit="1"/>
    </xf>
    <xf numFmtId="184" fontId="37" fillId="0" borderId="79" xfId="52" applyNumberFormat="1" applyFont="1" applyFill="1" applyBorder="1" applyAlignment="1">
      <alignment vertical="center" shrinkToFit="1"/>
    </xf>
    <xf numFmtId="184" fontId="37" fillId="0" borderId="78" xfId="52" applyNumberFormat="1" applyFont="1" applyFill="1" applyBorder="1" applyAlignment="1">
      <alignment vertical="center" shrinkToFit="1"/>
    </xf>
    <xf numFmtId="0" fontId="56" fillId="0" borderId="82" xfId="71" applyFont="1" applyFill="1" applyBorder="1">
      <alignment vertical="center"/>
      <protection/>
    </xf>
    <xf numFmtId="184" fontId="70" fillId="0" borderId="74" xfId="52" applyNumberFormat="1" applyFont="1" applyFill="1" applyBorder="1" applyAlignment="1">
      <alignment vertical="center" shrinkToFit="1"/>
    </xf>
    <xf numFmtId="184" fontId="70" fillId="0" borderId="79" xfId="52" applyNumberFormat="1" applyFont="1" applyFill="1" applyBorder="1" applyAlignment="1">
      <alignment vertical="center" shrinkToFit="1"/>
    </xf>
    <xf numFmtId="0" fontId="0" fillId="0" borderId="83" xfId="71" applyFont="1" applyFill="1" applyBorder="1">
      <alignment vertical="center"/>
      <protection/>
    </xf>
    <xf numFmtId="0" fontId="0" fillId="0" borderId="15" xfId="71" applyFont="1" applyFill="1" applyBorder="1">
      <alignment vertical="center"/>
      <protection/>
    </xf>
    <xf numFmtId="184" fontId="76" fillId="0" borderId="84" xfId="52" applyNumberFormat="1" applyFont="1" applyFill="1" applyBorder="1" applyAlignment="1" applyProtection="1">
      <alignment vertical="center" shrinkToFit="1"/>
      <protection locked="0"/>
    </xf>
    <xf numFmtId="184" fontId="76" fillId="0" borderId="85" xfId="52" applyNumberFormat="1" applyFont="1" applyFill="1" applyBorder="1" applyAlignment="1" applyProtection="1">
      <alignment vertical="center" shrinkToFit="1"/>
      <protection locked="0"/>
    </xf>
    <xf numFmtId="184" fontId="76" fillId="0" borderId="86" xfId="52" applyNumberFormat="1" applyFont="1" applyFill="1" applyBorder="1" applyAlignment="1" applyProtection="1">
      <alignment vertical="center" shrinkToFit="1"/>
      <protection locked="0"/>
    </xf>
    <xf numFmtId="184" fontId="76" fillId="0" borderId="87" xfId="52" applyNumberFormat="1" applyFont="1" applyFill="1" applyBorder="1" applyAlignment="1" applyProtection="1">
      <alignment vertical="center" shrinkToFit="1"/>
      <protection locked="0"/>
    </xf>
    <xf numFmtId="184" fontId="37" fillId="0" borderId="88" xfId="52" applyNumberFormat="1" applyFont="1" applyFill="1" applyBorder="1" applyAlignment="1">
      <alignment vertical="center" shrinkToFit="1"/>
    </xf>
    <xf numFmtId="0" fontId="58" fillId="2" borderId="0" xfId="71" applyFont="1" applyFill="1">
      <alignment vertical="center"/>
      <protection/>
    </xf>
    <xf numFmtId="0" fontId="58" fillId="4" borderId="66" xfId="71" applyFont="1" applyFill="1" applyBorder="1">
      <alignment vertical="center"/>
      <protection/>
    </xf>
    <xf numFmtId="0" fontId="0" fillId="7" borderId="0" xfId="71" applyFont="1" applyFill="1" applyBorder="1" applyAlignment="1">
      <alignment horizontal="center" vertical="center"/>
      <protection/>
    </xf>
    <xf numFmtId="184" fontId="40" fillId="7" borderId="89" xfId="52" applyNumberFormat="1" applyFont="1" applyFill="1" applyBorder="1" applyAlignment="1">
      <alignment vertical="center" shrinkToFit="1"/>
    </xf>
    <xf numFmtId="184" fontId="40" fillId="7" borderId="90" xfId="52" applyNumberFormat="1" applyFont="1" applyFill="1" applyBorder="1" applyAlignment="1">
      <alignment vertical="center" shrinkToFit="1"/>
    </xf>
    <xf numFmtId="184" fontId="40" fillId="7" borderId="0" xfId="52" applyNumberFormat="1" applyFont="1" applyFill="1" applyBorder="1" applyAlignment="1">
      <alignment vertical="center" shrinkToFit="1"/>
    </xf>
    <xf numFmtId="184" fontId="40" fillId="7" borderId="21" xfId="52" applyNumberFormat="1" applyFont="1" applyFill="1" applyBorder="1" applyAlignment="1">
      <alignment vertical="center" shrinkToFit="1"/>
    </xf>
    <xf numFmtId="184" fontId="40" fillId="7" borderId="91" xfId="52" applyNumberFormat="1" applyFont="1" applyFill="1" applyBorder="1" applyAlignment="1">
      <alignment vertical="center" shrinkToFit="1"/>
    </xf>
    <xf numFmtId="0" fontId="58" fillId="0" borderId="0" xfId="71" applyFont="1" applyFill="1">
      <alignment vertical="center"/>
      <protection/>
    </xf>
    <xf numFmtId="0" fontId="0" fillId="0" borderId="92" xfId="71" applyFont="1" applyFill="1" applyBorder="1">
      <alignment vertical="center"/>
      <protection/>
    </xf>
    <xf numFmtId="0" fontId="0" fillId="0" borderId="93" xfId="71" applyFont="1" applyFill="1" applyBorder="1">
      <alignment vertical="center"/>
      <protection/>
    </xf>
    <xf numFmtId="184" fontId="71" fillId="0" borderId="94" xfId="52" applyNumberFormat="1" applyFont="1" applyFill="1" applyBorder="1" applyAlignment="1" applyProtection="1">
      <alignment vertical="center" shrinkToFit="1"/>
      <protection locked="0"/>
    </xf>
    <xf numFmtId="184" fontId="71" fillId="0" borderId="95" xfId="52" applyNumberFormat="1" applyFont="1" applyFill="1" applyBorder="1" applyAlignment="1" applyProtection="1">
      <alignment vertical="center" shrinkToFit="1"/>
      <protection locked="0"/>
    </xf>
    <xf numFmtId="184" fontId="71" fillId="0" borderId="96" xfId="52" applyNumberFormat="1" applyFont="1" applyFill="1" applyBorder="1" applyAlignment="1" applyProtection="1">
      <alignment vertical="center" shrinkToFit="1"/>
      <protection locked="0"/>
    </xf>
    <xf numFmtId="184" fontId="71" fillId="0" borderId="97" xfId="52" applyNumberFormat="1" applyFont="1" applyFill="1" applyBorder="1" applyAlignment="1" applyProtection="1">
      <alignment vertical="center" shrinkToFit="1"/>
      <protection locked="0"/>
    </xf>
    <xf numFmtId="184" fontId="76" fillId="0" borderId="95" xfId="52" applyNumberFormat="1" applyFont="1" applyFill="1" applyBorder="1" applyAlignment="1" applyProtection="1">
      <alignment vertical="center" shrinkToFit="1"/>
      <protection locked="0"/>
    </xf>
    <xf numFmtId="184" fontId="76" fillId="0" borderId="97" xfId="52" applyNumberFormat="1" applyFont="1" applyFill="1" applyBorder="1" applyAlignment="1" applyProtection="1">
      <alignment vertical="center" shrinkToFit="1"/>
      <protection locked="0"/>
    </xf>
    <xf numFmtId="184" fontId="76" fillId="0" borderId="96" xfId="52" applyNumberFormat="1" applyFont="1" applyFill="1" applyBorder="1" applyAlignment="1" applyProtection="1">
      <alignment vertical="center" shrinkToFit="1"/>
      <protection locked="0"/>
    </xf>
    <xf numFmtId="184" fontId="37" fillId="0" borderId="98" xfId="52" applyNumberFormat="1" applyFont="1" applyFill="1" applyBorder="1" applyAlignment="1">
      <alignment vertical="center" shrinkToFit="1"/>
    </xf>
    <xf numFmtId="0" fontId="0" fillId="0" borderId="99" xfId="71" applyFont="1" applyFill="1" applyBorder="1">
      <alignment vertical="center"/>
      <protection/>
    </xf>
    <xf numFmtId="184" fontId="40" fillId="7" borderId="100" xfId="52" applyNumberFormat="1" applyFont="1" applyFill="1" applyBorder="1" applyAlignment="1">
      <alignment vertical="center" shrinkToFit="1"/>
    </xf>
    <xf numFmtId="184" fontId="40" fillId="7" borderId="41" xfId="52" applyNumberFormat="1" applyFont="1" applyFill="1" applyBorder="1" applyAlignment="1">
      <alignment vertical="center" shrinkToFit="1"/>
    </xf>
    <xf numFmtId="184" fontId="40" fillId="7" borderId="47" xfId="52" applyNumberFormat="1" applyFont="1" applyFill="1" applyBorder="1" applyAlignment="1">
      <alignment vertical="center" shrinkToFit="1"/>
    </xf>
    <xf numFmtId="184" fontId="40" fillId="7" borderId="22" xfId="52" applyNumberFormat="1" applyFont="1" applyFill="1" applyBorder="1" applyAlignment="1">
      <alignment vertical="center" shrinkToFit="1"/>
    </xf>
    <xf numFmtId="184" fontId="70" fillId="0" borderId="94" xfId="52" applyNumberFormat="1" applyFont="1" applyFill="1" applyBorder="1" applyAlignment="1" applyProtection="1">
      <alignment vertical="center" shrinkToFit="1"/>
      <protection locked="0"/>
    </xf>
    <xf numFmtId="184" fontId="70" fillId="0" borderId="95" xfId="52" applyNumberFormat="1" applyFont="1" applyFill="1" applyBorder="1" applyAlignment="1" applyProtection="1">
      <alignment vertical="center" shrinkToFit="1"/>
      <protection locked="0"/>
    </xf>
    <xf numFmtId="184" fontId="70" fillId="0" borderId="96" xfId="52" applyNumberFormat="1" applyFont="1" applyFill="1" applyBorder="1" applyAlignment="1" applyProtection="1">
      <alignment vertical="center" shrinkToFit="1"/>
      <protection locked="0"/>
    </xf>
    <xf numFmtId="184" fontId="70" fillId="0" borderId="97" xfId="52" applyNumberFormat="1" applyFont="1" applyFill="1" applyBorder="1" applyAlignment="1" applyProtection="1">
      <alignment vertical="center" shrinkToFit="1"/>
      <protection locked="0"/>
    </xf>
    <xf numFmtId="184" fontId="70" fillId="0" borderId="76" xfId="52" applyNumberFormat="1" applyFont="1" applyFill="1" applyBorder="1" applyAlignment="1" applyProtection="1">
      <alignment vertical="center" shrinkToFit="1"/>
      <protection locked="0"/>
    </xf>
    <xf numFmtId="184" fontId="70" fillId="0" borderId="77" xfId="52" applyNumberFormat="1" applyFont="1" applyFill="1" applyBorder="1" applyAlignment="1" applyProtection="1">
      <alignment vertical="center" shrinkToFit="1"/>
      <protection locked="0"/>
    </xf>
    <xf numFmtId="184" fontId="70" fillId="0" borderId="78" xfId="52" applyNumberFormat="1" applyFont="1" applyFill="1" applyBorder="1" applyAlignment="1" applyProtection="1">
      <alignment vertical="center" shrinkToFit="1"/>
      <protection locked="0"/>
    </xf>
    <xf numFmtId="184" fontId="70" fillId="0" borderId="79" xfId="52" applyNumberFormat="1" applyFont="1" applyFill="1" applyBorder="1" applyAlignment="1" applyProtection="1">
      <alignment vertical="center" shrinkToFit="1"/>
      <protection locked="0"/>
    </xf>
    <xf numFmtId="184" fontId="37" fillId="0" borderId="76" xfId="52" applyNumberFormat="1" applyFont="1" applyFill="1" applyBorder="1" applyAlignment="1">
      <alignment vertical="center" shrinkToFit="1"/>
    </xf>
    <xf numFmtId="0" fontId="0" fillId="0" borderId="101" xfId="71" applyFont="1" applyFill="1" applyBorder="1">
      <alignment vertical="center"/>
      <protection/>
    </xf>
    <xf numFmtId="184" fontId="70" fillId="0" borderId="84" xfId="52" applyNumberFormat="1" applyFont="1" applyFill="1" applyBorder="1" applyAlignment="1" applyProtection="1">
      <alignment vertical="center" shrinkToFit="1"/>
      <protection locked="0"/>
    </xf>
    <xf numFmtId="184" fontId="70" fillId="0" borderId="85" xfId="52" applyNumberFormat="1" applyFont="1" applyFill="1" applyBorder="1" applyAlignment="1" applyProtection="1">
      <alignment vertical="center" shrinkToFit="1"/>
      <protection locked="0"/>
    </xf>
    <xf numFmtId="184" fontId="70" fillId="0" borderId="86" xfId="52" applyNumberFormat="1" applyFont="1" applyFill="1" applyBorder="1" applyAlignment="1" applyProtection="1">
      <alignment vertical="center" shrinkToFit="1"/>
      <protection locked="0"/>
    </xf>
    <xf numFmtId="184" fontId="70" fillId="0" borderId="87" xfId="52" applyNumberFormat="1" applyFont="1" applyFill="1" applyBorder="1" applyAlignment="1" applyProtection="1">
      <alignment vertical="center" shrinkToFit="1"/>
      <protection locked="0"/>
    </xf>
    <xf numFmtId="0" fontId="0" fillId="7" borderId="2" xfId="71" applyFont="1" applyFill="1" applyBorder="1" applyAlignment="1">
      <alignment horizontal="center" vertical="center"/>
      <protection/>
    </xf>
    <xf numFmtId="0" fontId="0" fillId="7" borderId="102" xfId="71" applyFont="1" applyFill="1" applyBorder="1" applyAlignment="1">
      <alignment horizontal="center" vertical="center"/>
      <protection/>
    </xf>
    <xf numFmtId="184" fontId="40" fillId="4" borderId="103" xfId="52" applyNumberFormat="1" applyFont="1" applyFill="1" applyBorder="1" applyAlignment="1">
      <alignment vertical="center" shrinkToFit="1"/>
    </xf>
    <xf numFmtId="184" fontId="40" fillId="4" borderId="104" xfId="52" applyNumberFormat="1" applyFont="1" applyFill="1" applyBorder="1" applyAlignment="1">
      <alignment vertical="center" shrinkToFit="1"/>
    </xf>
    <xf numFmtId="184" fontId="40" fillId="4" borderId="105" xfId="52" applyNumberFormat="1" applyFont="1" applyFill="1" applyBorder="1" applyAlignment="1">
      <alignment vertical="center" shrinkToFit="1"/>
    </xf>
    <xf numFmtId="184" fontId="40" fillId="4" borderId="106" xfId="52" applyNumberFormat="1" applyFont="1" applyFill="1" applyBorder="1" applyAlignment="1">
      <alignment vertical="center" shrinkToFit="1"/>
    </xf>
    <xf numFmtId="184" fontId="40" fillId="4" borderId="107" xfId="52" applyNumberFormat="1" applyFont="1" applyFill="1" applyBorder="1" applyAlignment="1">
      <alignment vertical="center" shrinkToFit="1"/>
    </xf>
    <xf numFmtId="184" fontId="70" fillId="4" borderId="108" xfId="52" applyNumberFormat="1" applyFont="1" applyFill="1" applyBorder="1" applyAlignment="1" applyProtection="1">
      <alignment vertical="center" shrinkToFit="1"/>
      <protection locked="0"/>
    </xf>
    <xf numFmtId="184" fontId="70" fillId="4" borderId="109" xfId="52" applyNumberFormat="1" applyFont="1" applyFill="1" applyBorder="1" applyAlignment="1" applyProtection="1">
      <alignment vertical="center" shrinkToFit="1"/>
      <protection locked="0"/>
    </xf>
    <xf numFmtId="184" fontId="71" fillId="4" borderId="110" xfId="52" applyNumberFormat="1" applyFont="1" applyFill="1" applyBorder="1" applyAlignment="1" applyProtection="1">
      <alignment vertical="center" shrinkToFit="1"/>
      <protection locked="0"/>
    </xf>
    <xf numFmtId="184" fontId="71" fillId="4" borderId="109" xfId="52" applyNumberFormat="1" applyFont="1" applyFill="1" applyBorder="1" applyAlignment="1" applyProtection="1">
      <alignment vertical="center" shrinkToFit="1"/>
      <protection locked="0"/>
    </xf>
    <xf numFmtId="184" fontId="71" fillId="4" borderId="111" xfId="52" applyNumberFormat="1" applyFont="1" applyFill="1" applyBorder="1" applyAlignment="1" applyProtection="1">
      <alignment vertical="center" shrinkToFit="1"/>
      <protection locked="0"/>
    </xf>
    <xf numFmtId="184" fontId="40" fillId="4" borderId="112" xfId="52" applyNumberFormat="1" applyFont="1" applyFill="1" applyBorder="1" applyAlignment="1">
      <alignment vertical="center" shrinkToFit="1"/>
    </xf>
    <xf numFmtId="184" fontId="40" fillId="4" borderId="113" xfId="52" applyNumberFormat="1" applyFont="1" applyFill="1" applyBorder="1" applyAlignment="1">
      <alignment vertical="center" shrinkToFit="1"/>
    </xf>
    <xf numFmtId="184" fontId="40" fillId="4" borderId="114" xfId="52" applyNumberFormat="1" applyFont="1" applyFill="1" applyBorder="1" applyAlignment="1">
      <alignment vertical="center" shrinkToFit="1"/>
    </xf>
    <xf numFmtId="184" fontId="40" fillId="4" borderId="115" xfId="52" applyNumberFormat="1" applyFont="1" applyFill="1" applyBorder="1" applyAlignment="1">
      <alignment vertical="center" shrinkToFit="1"/>
    </xf>
    <xf numFmtId="184" fontId="40" fillId="4" borderId="116" xfId="52" applyNumberFormat="1" applyFont="1" applyFill="1" applyBorder="1" applyAlignment="1">
      <alignment vertical="center" shrinkToFit="1"/>
    </xf>
    <xf numFmtId="184" fontId="40" fillId="3" borderId="117" xfId="52" applyNumberFormat="1" applyFont="1" applyFill="1" applyBorder="1" applyAlignment="1">
      <alignment vertical="center" shrinkToFit="1"/>
    </xf>
    <xf numFmtId="0" fontId="67" fillId="2" borderId="0" xfId="71" applyFont="1" applyFill="1">
      <alignment vertical="center"/>
      <protection/>
    </xf>
    <xf numFmtId="0" fontId="41" fillId="21" borderId="118" xfId="0" applyFont="1" applyFill="1" applyBorder="1" applyAlignment="1">
      <alignment horizontal="center" vertical="center"/>
    </xf>
    <xf numFmtId="0" fontId="10" fillId="0" borderId="119" xfId="0" applyFont="1" applyBorder="1" applyAlignment="1">
      <alignment horizontal="center" vertical="center"/>
    </xf>
    <xf numFmtId="0" fontId="0" fillId="0" borderId="19" xfId="0" applyBorder="1" applyAlignment="1">
      <alignment horizontal="center" vertical="center" shrinkToFit="1"/>
    </xf>
    <xf numFmtId="0" fontId="42" fillId="0" borderId="0" xfId="0" applyFont="1" applyAlignment="1">
      <alignment horizontal="right" vertical="center"/>
    </xf>
    <xf numFmtId="0" fontId="79" fillId="0" borderId="0" xfId="0" applyFont="1" applyAlignment="1">
      <alignment horizontal="center" vertical="center"/>
    </xf>
    <xf numFmtId="0" fontId="46" fillId="0" borderId="120" xfId="68" applyFont="1" applyBorder="1" applyAlignment="1">
      <alignment horizontal="center" vertical="center" wrapText="1"/>
      <protection/>
    </xf>
    <xf numFmtId="0" fontId="45" fillId="0" borderId="121" xfId="68" applyFont="1" applyBorder="1" applyAlignment="1">
      <alignment horizontal="center" vertical="center" wrapText="1"/>
      <protection/>
    </xf>
    <xf numFmtId="0" fontId="7" fillId="0" borderId="121" xfId="68" applyFont="1" applyBorder="1" applyAlignment="1">
      <alignment horizontal="left" vertical="center"/>
      <protection/>
    </xf>
    <xf numFmtId="0" fontId="45" fillId="0" borderId="122" xfId="68" applyFont="1" applyBorder="1" applyAlignment="1">
      <alignment horizontal="center" vertical="center" wrapText="1"/>
      <protection/>
    </xf>
    <xf numFmtId="184" fontId="40" fillId="0" borderId="79" xfId="52" applyNumberFormat="1" applyFont="1" applyFill="1" applyBorder="1" applyAlignment="1">
      <alignment vertical="center" shrinkToFit="1"/>
    </xf>
    <xf numFmtId="184" fontId="40" fillId="0" borderId="77" xfId="52" applyNumberFormat="1" applyFont="1" applyFill="1" applyBorder="1" applyAlignment="1">
      <alignment vertical="center" shrinkToFit="1"/>
    </xf>
    <xf numFmtId="184" fontId="40" fillId="0" borderId="80" xfId="52" applyNumberFormat="1" applyFont="1" applyFill="1" applyBorder="1" applyAlignment="1">
      <alignment vertical="center" shrinkToFit="1"/>
    </xf>
    <xf numFmtId="0" fontId="0" fillId="0" borderId="96" xfId="71" applyFont="1" applyFill="1" applyBorder="1">
      <alignment vertical="center"/>
      <protection/>
    </xf>
    <xf numFmtId="0" fontId="0" fillId="0" borderId="78" xfId="71" applyFont="1" applyFill="1" applyBorder="1">
      <alignment vertical="center"/>
      <protection/>
    </xf>
    <xf numFmtId="0" fontId="56" fillId="0" borderId="123" xfId="71" applyFont="1" applyFill="1" applyBorder="1">
      <alignment vertical="center"/>
      <protection/>
    </xf>
    <xf numFmtId="0" fontId="20" fillId="0" borderId="41" xfId="71" applyFont="1" applyFill="1" applyBorder="1">
      <alignment vertical="center"/>
      <protection/>
    </xf>
    <xf numFmtId="0" fontId="0" fillId="0" borderId="83" xfId="71" applyFont="1" applyFill="1" applyBorder="1">
      <alignment vertical="center"/>
      <protection/>
    </xf>
    <xf numFmtId="184" fontId="70" fillId="0" borderId="87" xfId="52" applyNumberFormat="1" applyFont="1" applyFill="1" applyBorder="1" applyAlignment="1">
      <alignment vertical="center" shrinkToFit="1"/>
    </xf>
    <xf numFmtId="184" fontId="70" fillId="0" borderId="86" xfId="52" applyNumberFormat="1" applyFont="1" applyFill="1" applyBorder="1" applyAlignment="1">
      <alignment vertical="center" shrinkToFit="1"/>
    </xf>
    <xf numFmtId="184" fontId="70" fillId="0" borderId="85" xfId="52" applyNumberFormat="1" applyFont="1" applyFill="1" applyBorder="1" applyAlignment="1">
      <alignment vertical="center" shrinkToFit="1"/>
    </xf>
    <xf numFmtId="184" fontId="40" fillId="0" borderId="85" xfId="52" applyNumberFormat="1" applyFont="1" applyFill="1" applyBorder="1" applyAlignment="1">
      <alignment vertical="center" shrinkToFit="1"/>
    </xf>
    <xf numFmtId="184" fontId="40" fillId="0" borderId="87" xfId="52" applyNumberFormat="1" applyFont="1" applyFill="1" applyBorder="1" applyAlignment="1">
      <alignment vertical="center" shrinkToFit="1"/>
    </xf>
    <xf numFmtId="184" fontId="40" fillId="0" borderId="86" xfId="52" applyNumberFormat="1" applyFont="1" applyFill="1" applyBorder="1" applyAlignment="1">
      <alignment vertical="center" shrinkToFit="1"/>
    </xf>
    <xf numFmtId="184" fontId="40" fillId="0" borderId="88" xfId="52" applyNumberFormat="1" applyFont="1" applyFill="1" applyBorder="1" applyAlignment="1">
      <alignment vertical="center" shrinkToFit="1"/>
    </xf>
    <xf numFmtId="0" fontId="80" fillId="2" borderId="0" xfId="71" applyFont="1" applyFill="1" applyAlignment="1">
      <alignment vertical="top" wrapText="1"/>
      <protection/>
    </xf>
    <xf numFmtId="0" fontId="82" fillId="0" borderId="0" xfId="64" applyFont="1" applyFill="1" applyBorder="1" applyAlignment="1">
      <alignment horizontal="left"/>
      <protection/>
    </xf>
    <xf numFmtId="0" fontId="0" fillId="0" borderId="0" xfId="64" applyFill="1" applyBorder="1" applyAlignment="1">
      <alignment/>
      <protection/>
    </xf>
    <xf numFmtId="0" fontId="82" fillId="0" borderId="124" xfId="64" applyFont="1" applyFill="1" applyBorder="1" applyAlignment="1">
      <alignment horizontal="left" vertical="center"/>
      <protection/>
    </xf>
    <xf numFmtId="0" fontId="82" fillId="0" borderId="0" xfId="64" applyFont="1" applyFill="1" applyBorder="1" applyAlignment="1">
      <alignment horizontal="left" vertical="center"/>
      <protection/>
    </xf>
    <xf numFmtId="0" fontId="34" fillId="0" borderId="0" xfId="64" applyFont="1" applyFill="1" applyBorder="1" applyAlignment="1">
      <alignment/>
      <protection/>
    </xf>
    <xf numFmtId="0" fontId="82" fillId="0" borderId="125" xfId="64" applyFont="1" applyFill="1" applyBorder="1" applyAlignment="1">
      <alignment horizontal="center" vertical="center"/>
      <protection/>
    </xf>
    <xf numFmtId="186" fontId="85" fillId="0" borderId="0" xfId="64" applyNumberFormat="1" applyFont="1" applyFill="1" applyBorder="1" applyAlignment="1">
      <alignment/>
      <protection/>
    </xf>
    <xf numFmtId="186" fontId="85" fillId="0" borderId="0" xfId="64" applyNumberFormat="1" applyFont="1" applyFill="1" applyBorder="1" applyAlignment="1">
      <alignment horizontal="left"/>
      <protection/>
    </xf>
    <xf numFmtId="0" fontId="85" fillId="0" borderId="0" xfId="64" applyFont="1" applyFill="1" applyBorder="1" applyAlignment="1">
      <alignment/>
      <protection/>
    </xf>
    <xf numFmtId="0" fontId="34" fillId="0" borderId="22" xfId="64" applyFont="1" applyFill="1" applyBorder="1" applyAlignment="1">
      <alignment horizontal="center" vertical="center" wrapText="1"/>
      <protection/>
    </xf>
    <xf numFmtId="0" fontId="34" fillId="0" borderId="22" xfId="64" applyFont="1" applyFill="1" applyBorder="1" applyAlignment="1">
      <alignment horizontal="center" vertical="center" wrapText="1" shrinkToFit="1"/>
      <protection/>
    </xf>
    <xf numFmtId="0" fontId="102" fillId="0" borderId="19" xfId="64" applyFont="1" applyFill="1" applyBorder="1" applyAlignment="1">
      <alignment horizontal="center" vertical="center"/>
      <protection/>
    </xf>
    <xf numFmtId="186" fontId="34" fillId="0" borderId="19" xfId="64" applyNumberFormat="1" applyFont="1" applyFill="1" applyBorder="1" applyAlignment="1">
      <alignment horizontal="right" vertical="center" shrinkToFit="1"/>
      <protection/>
    </xf>
    <xf numFmtId="0" fontId="82" fillId="0" borderId="126" xfId="64" applyFont="1" applyFill="1" applyBorder="1" applyAlignment="1">
      <alignment vertical="top" wrapText="1"/>
      <protection/>
    </xf>
    <xf numFmtId="0" fontId="82" fillId="0" borderId="0" xfId="64" applyFont="1" applyFill="1" applyBorder="1" applyAlignment="1">
      <alignment vertical="top" wrapText="1"/>
      <protection/>
    </xf>
    <xf numFmtId="0" fontId="82" fillId="0" borderId="90" xfId="64" applyFont="1" applyFill="1" applyBorder="1" applyAlignment="1">
      <alignment vertical="top" wrapText="1"/>
      <protection/>
    </xf>
    <xf numFmtId="0" fontId="86" fillId="0" borderId="19" xfId="64" applyFont="1" applyFill="1" applyBorder="1" applyAlignment="1">
      <alignment horizontal="center" vertical="center" wrapText="1"/>
      <protection/>
    </xf>
    <xf numFmtId="0" fontId="34" fillId="0" borderId="19" xfId="64" applyFont="1" applyFill="1" applyBorder="1" applyAlignment="1">
      <alignment horizontal="center" vertical="center"/>
      <protection/>
    </xf>
    <xf numFmtId="0" fontId="82" fillId="0" borderId="127" xfId="64" applyFont="1" applyFill="1" applyBorder="1" applyAlignment="1">
      <alignment vertical="top" wrapText="1"/>
      <protection/>
    </xf>
    <xf numFmtId="0" fontId="82" fillId="0" borderId="124" xfId="64" applyFont="1" applyFill="1" applyBorder="1" applyAlignment="1">
      <alignment vertical="top" wrapText="1"/>
      <protection/>
    </xf>
    <xf numFmtId="0" fontId="82" fillId="0" borderId="128" xfId="64" applyFont="1" applyFill="1" applyBorder="1" applyAlignment="1">
      <alignment vertical="top" wrapText="1"/>
      <protection/>
    </xf>
    <xf numFmtId="0" fontId="34" fillId="0" borderId="12" xfId="64" applyFont="1" applyFill="1" applyBorder="1" applyAlignment="1">
      <alignment horizontal="center" vertical="center"/>
      <protection/>
    </xf>
    <xf numFmtId="0" fontId="34" fillId="0" borderId="2" xfId="64" applyFont="1" applyFill="1" applyBorder="1" applyAlignment="1">
      <alignment vertical="center"/>
      <protection/>
    </xf>
    <xf numFmtId="186" fontId="34" fillId="0" borderId="26" xfId="64" applyNumberFormat="1" applyFont="1" applyFill="1" applyBorder="1" applyAlignment="1">
      <alignment horizontal="right" vertical="center"/>
      <protection/>
    </xf>
    <xf numFmtId="0" fontId="82" fillId="0" borderId="0" xfId="64" applyFont="1" applyFill="1" applyBorder="1" applyAlignment="1">
      <alignment horizontal="center" vertical="center"/>
      <protection/>
    </xf>
    <xf numFmtId="0" fontId="82" fillId="0" borderId="0" xfId="64" applyFont="1" applyFill="1" applyBorder="1" applyAlignment="1">
      <alignment horizontal="right" vertical="center"/>
      <protection/>
    </xf>
    <xf numFmtId="0" fontId="82" fillId="0" borderId="0" xfId="64" applyFont="1" applyFill="1" applyBorder="1" applyAlignment="1">
      <alignment horizontal="right" vertical="top"/>
      <protection/>
    </xf>
    <xf numFmtId="0" fontId="34" fillId="0" borderId="126" xfId="64" applyFont="1" applyFill="1" applyBorder="1" applyAlignment="1">
      <alignment/>
      <protection/>
    </xf>
    <xf numFmtId="0" fontId="82" fillId="0" borderId="129" xfId="64" applyFont="1" applyFill="1" applyBorder="1" applyAlignment="1">
      <alignment horizontal="center" vertical="center"/>
      <protection/>
    </xf>
    <xf numFmtId="0" fontId="88" fillId="0" borderId="0" xfId="64" applyFont="1" applyFill="1" applyBorder="1" applyAlignment="1">
      <alignment horizontal="left"/>
      <protection/>
    </xf>
    <xf numFmtId="3" fontId="0" fillId="0" borderId="0" xfId="64" applyNumberFormat="1" applyFill="1" applyBorder="1" applyAlignment="1">
      <alignment/>
      <protection/>
    </xf>
    <xf numFmtId="0" fontId="82" fillId="25" borderId="124" xfId="64" applyFont="1" applyFill="1" applyBorder="1" applyAlignment="1">
      <alignment vertical="center" wrapText="1"/>
      <protection/>
    </xf>
    <xf numFmtId="0" fontId="82" fillId="25" borderId="130" xfId="64" applyFont="1" applyFill="1" applyBorder="1" applyAlignment="1">
      <alignment vertical="center" wrapText="1"/>
      <protection/>
    </xf>
    <xf numFmtId="186" fontId="102" fillId="0" borderId="19" xfId="64" applyNumberFormat="1" applyFont="1" applyFill="1" applyBorder="1" applyAlignment="1">
      <alignment horizontal="right" vertical="center" shrinkToFit="1"/>
      <protection/>
    </xf>
    <xf numFmtId="0" fontId="34" fillId="0" borderId="19" xfId="64" applyFont="1" applyFill="1" applyBorder="1" applyAlignment="1">
      <alignment horizontal="right" vertical="center" shrinkToFit="1"/>
      <protection/>
    </xf>
    <xf numFmtId="0" fontId="103" fillId="0" borderId="12" xfId="64" applyFont="1" applyFill="1" applyBorder="1" applyAlignment="1">
      <alignment horizontal="center" vertical="center"/>
      <protection/>
    </xf>
    <xf numFmtId="186" fontId="102" fillId="26" borderId="26" xfId="64" applyNumberFormat="1" applyFont="1" applyFill="1" applyBorder="1" applyAlignment="1">
      <alignment horizontal="right" vertical="center"/>
      <protection/>
    </xf>
    <xf numFmtId="0" fontId="82" fillId="0" borderId="0" xfId="64" applyFont="1" applyFill="1" applyBorder="1" applyAlignment="1">
      <alignment/>
      <protection/>
    </xf>
    <xf numFmtId="0" fontId="82" fillId="0" borderId="0" xfId="64" applyFont="1" applyFill="1" applyBorder="1" applyAlignment="1">
      <alignment horizontal="left" vertical="center" wrapText="1"/>
      <protection/>
    </xf>
    <xf numFmtId="0" fontId="29" fillId="0" borderId="18" xfId="66" applyFont="1" applyBorder="1" applyAlignment="1">
      <alignment horizontal="center" vertical="center" wrapText="1"/>
      <protection/>
    </xf>
    <xf numFmtId="0" fontId="1" fillId="0" borderId="0" xfId="67">
      <alignment vertical="center"/>
      <protection/>
    </xf>
    <xf numFmtId="0" fontId="1" fillId="0" borderId="12" xfId="67" applyFont="1" applyBorder="1" applyAlignment="1">
      <alignment horizontal="center" vertical="center"/>
      <protection/>
    </xf>
    <xf numFmtId="0" fontId="1" fillId="0" borderId="0" xfId="67" applyFill="1" applyBorder="1" applyAlignment="1">
      <alignment horizontal="center" vertical="center"/>
      <protection/>
    </xf>
    <xf numFmtId="0" fontId="1" fillId="0" borderId="0" xfId="67" applyFill="1" applyBorder="1" applyAlignment="1">
      <alignment vertical="center"/>
      <protection/>
    </xf>
    <xf numFmtId="0" fontId="29" fillId="0" borderId="18" xfId="67" applyFont="1" applyBorder="1" applyAlignment="1">
      <alignment horizontal="center" vertical="center"/>
      <protection/>
    </xf>
    <xf numFmtId="55" fontId="29" fillId="0" borderId="13" xfId="67" applyNumberFormat="1" applyFont="1" applyBorder="1" applyAlignment="1">
      <alignment horizontal="center" vertical="center"/>
      <protection/>
    </xf>
    <xf numFmtId="55" fontId="29" fillId="0" borderId="12" xfId="67" applyNumberFormat="1" applyFont="1" applyBorder="1" applyAlignment="1">
      <alignment horizontal="center" vertical="center"/>
      <protection/>
    </xf>
    <xf numFmtId="55" fontId="29" fillId="0" borderId="14" xfId="67" applyNumberFormat="1" applyFont="1" applyBorder="1" applyAlignment="1">
      <alignment horizontal="center" vertical="center"/>
      <protection/>
    </xf>
    <xf numFmtId="55" fontId="33" fillId="0" borderId="18" xfId="67" applyNumberFormat="1" applyFont="1" applyBorder="1" applyAlignment="1">
      <alignment horizontal="center" vertical="center"/>
      <protection/>
    </xf>
    <xf numFmtId="55" fontId="55" fillId="0" borderId="0" xfId="67" applyNumberFormat="1" applyFont="1" applyFill="1" applyBorder="1" applyAlignment="1">
      <alignment vertical="center"/>
      <protection/>
    </xf>
    <xf numFmtId="55" fontId="1" fillId="0" borderId="0" xfId="67" applyNumberFormat="1" applyFill="1" applyBorder="1" applyAlignment="1">
      <alignment vertical="center"/>
      <protection/>
    </xf>
    <xf numFmtId="0" fontId="1" fillId="0" borderId="0" xfId="67" applyAlignment="1">
      <alignment vertical="center"/>
      <protection/>
    </xf>
    <xf numFmtId="0" fontId="1" fillId="0" borderId="0" xfId="66" applyFont="1" applyFill="1" applyBorder="1" applyAlignment="1">
      <alignment horizontal="center" vertical="center"/>
      <protection/>
    </xf>
    <xf numFmtId="0" fontId="1" fillId="0" borderId="0" xfId="66" applyFont="1" applyBorder="1" applyAlignment="1">
      <alignment horizontal="center" vertical="center"/>
      <protection/>
    </xf>
    <xf numFmtId="0" fontId="29" fillId="0" borderId="0" xfId="66" applyFont="1" applyFill="1" applyBorder="1" applyAlignment="1">
      <alignment horizontal="center" vertical="center"/>
      <protection/>
    </xf>
    <xf numFmtId="0" fontId="1" fillId="0" borderId="47" xfId="66" applyFont="1" applyFill="1" applyBorder="1" applyAlignment="1">
      <alignment horizontal="center" vertical="center"/>
      <protection/>
    </xf>
    <xf numFmtId="0" fontId="1" fillId="0" borderId="47" xfId="66" applyFill="1" applyBorder="1" applyAlignment="1">
      <alignment vertical="center"/>
      <protection/>
    </xf>
    <xf numFmtId="0" fontId="8" fillId="0" borderId="0" xfId="0" applyFont="1" applyAlignment="1">
      <alignment horizontal="left" vertical="center" wrapText="1"/>
    </xf>
    <xf numFmtId="0" fontId="8" fillId="0" borderId="12"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26" xfId="0" applyFont="1" applyFill="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26" xfId="0" applyFont="1" applyBorder="1" applyAlignment="1">
      <alignment horizontal="center" vertical="center"/>
    </xf>
    <xf numFmtId="0" fontId="8" fillId="4" borderId="12" xfId="0" applyFont="1" applyFill="1" applyBorder="1" applyAlignment="1">
      <alignment horizontal="left" vertical="center"/>
    </xf>
    <xf numFmtId="0" fontId="8" fillId="4" borderId="2" xfId="0" applyFont="1" applyFill="1" applyBorder="1" applyAlignment="1">
      <alignment horizontal="left" vertical="center"/>
    </xf>
    <xf numFmtId="0" fontId="8" fillId="4" borderId="26" xfId="0" applyFont="1" applyFill="1" applyBorder="1" applyAlignment="1">
      <alignment horizontal="left" vertical="center"/>
    </xf>
    <xf numFmtId="0" fontId="11" fillId="0" borderId="0" xfId="0" applyFont="1" applyAlignment="1">
      <alignment horizontal="center" vertical="center" wrapText="1"/>
    </xf>
    <xf numFmtId="0" fontId="6" fillId="0" borderId="131" xfId="68" applyFont="1" applyBorder="1" applyAlignment="1">
      <alignment horizontal="center" vertical="center" wrapText="1"/>
      <protection/>
    </xf>
    <xf numFmtId="0" fontId="6" fillId="0" borderId="132" xfId="68" applyFont="1" applyBorder="1" applyAlignment="1">
      <alignment horizontal="center" vertical="center" wrapText="1"/>
      <protection/>
    </xf>
    <xf numFmtId="0" fontId="6" fillId="0" borderId="133" xfId="68" applyFont="1" applyBorder="1" applyAlignment="1">
      <alignment horizontal="center" vertical="center" wrapText="1"/>
      <protection/>
    </xf>
    <xf numFmtId="0" fontId="101" fillId="4" borderId="12" xfId="46" applyFill="1" applyBorder="1" applyAlignment="1" quotePrefix="1">
      <alignment horizontal="center" vertical="center"/>
    </xf>
    <xf numFmtId="0" fontId="8" fillId="0" borderId="134" xfId="0" applyFont="1" applyFill="1" applyBorder="1" applyAlignment="1">
      <alignment horizontal="center" vertical="center"/>
    </xf>
    <xf numFmtId="9" fontId="8" fillId="0" borderId="12" xfId="45" applyFont="1" applyFill="1" applyBorder="1" applyAlignment="1">
      <alignment horizontal="center" vertical="center"/>
    </xf>
    <xf numFmtId="9" fontId="8" fillId="0" borderId="2" xfId="45" applyFont="1" applyFill="1" applyBorder="1" applyAlignment="1">
      <alignment horizontal="center" vertical="center"/>
    </xf>
    <xf numFmtId="9" fontId="8" fillId="0" borderId="134" xfId="45" applyFont="1" applyFill="1" applyBorder="1" applyAlignment="1">
      <alignment horizontal="center" vertical="center"/>
    </xf>
    <xf numFmtId="0" fontId="10" fillId="0" borderId="25" xfId="0" applyFont="1" applyBorder="1" applyAlignment="1">
      <alignment horizontal="left" vertical="center" wrapText="1"/>
    </xf>
    <xf numFmtId="0" fontId="10" fillId="0" borderId="135" xfId="0" applyFont="1" applyBorder="1" applyAlignment="1">
      <alignment horizontal="left" vertical="center" wrapText="1"/>
    </xf>
    <xf numFmtId="0" fontId="10" fillId="0" borderId="136" xfId="0" applyFont="1" applyBorder="1" applyAlignment="1">
      <alignment horizontal="left" vertical="center" wrapText="1"/>
    </xf>
    <xf numFmtId="0" fontId="10" fillId="0" borderId="14" xfId="0" applyFont="1" applyBorder="1" applyAlignment="1">
      <alignment horizontal="left" vertical="center" wrapText="1"/>
    </xf>
    <xf numFmtId="0" fontId="10" fillId="0" borderId="34" xfId="0" applyFont="1" applyBorder="1" applyAlignment="1">
      <alignment horizontal="left" vertical="center" wrapText="1"/>
    </xf>
    <xf numFmtId="0" fontId="10" fillId="0" borderId="61" xfId="0" applyFont="1" applyBorder="1" applyAlignment="1">
      <alignment horizontal="left" vertical="center" wrapText="1"/>
    </xf>
    <xf numFmtId="0" fontId="10" fillId="0" borderId="12" xfId="0" applyFont="1" applyBorder="1" applyAlignment="1">
      <alignment horizontal="left" vertical="center"/>
    </xf>
    <xf numFmtId="0" fontId="10" fillId="0" borderId="2" xfId="0" applyFont="1" applyBorder="1" applyAlignment="1">
      <alignment horizontal="left" vertical="center"/>
    </xf>
    <xf numFmtId="0" fontId="10" fillId="0" borderId="26" xfId="0" applyFont="1" applyBorder="1" applyAlignment="1">
      <alignment horizontal="left" vertical="center"/>
    </xf>
    <xf numFmtId="38" fontId="0" fillId="0" borderId="12" xfId="52" applyFill="1" applyBorder="1" applyAlignment="1">
      <alignment horizontal="left" vertical="center" shrinkToFit="1"/>
    </xf>
    <xf numFmtId="38" fontId="0" fillId="0" borderId="2" xfId="52" applyFill="1" applyBorder="1" applyAlignment="1">
      <alignment horizontal="left" vertical="center" shrinkToFit="1"/>
    </xf>
    <xf numFmtId="38" fontId="0" fillId="0" borderId="26" xfId="52" applyFill="1" applyBorder="1" applyAlignment="1">
      <alignment horizontal="left" vertical="center" shrinkToFit="1"/>
    </xf>
    <xf numFmtId="0" fontId="46" fillId="0" borderId="137" xfId="68" applyFont="1" applyBorder="1" applyAlignment="1">
      <alignment horizontal="center" vertical="center" wrapText="1"/>
      <protection/>
    </xf>
    <xf numFmtId="0" fontId="45" fillId="0" borderId="138" xfId="68" applyFont="1" applyBorder="1" applyAlignment="1">
      <alignment horizontal="center" vertical="center" wrapText="1"/>
      <protection/>
    </xf>
    <xf numFmtId="0" fontId="45" fillId="0" borderId="139" xfId="68" applyFont="1" applyBorder="1" applyAlignment="1">
      <alignment horizontal="center" vertical="center" wrapText="1"/>
      <protection/>
    </xf>
    <xf numFmtId="0" fontId="10" fillId="0" borderId="33" xfId="0" applyFont="1" applyBorder="1" applyAlignment="1">
      <alignment horizontal="center" vertical="center"/>
    </xf>
    <xf numFmtId="0" fontId="10" fillId="0" borderId="140" xfId="0" applyFont="1" applyBorder="1" applyAlignment="1">
      <alignment horizontal="center" vertical="center"/>
    </xf>
    <xf numFmtId="0" fontId="10" fillId="0" borderId="141" xfId="0" applyFont="1" applyBorder="1" applyAlignment="1">
      <alignment horizontal="center" vertical="center"/>
    </xf>
    <xf numFmtId="0" fontId="10" fillId="0" borderId="142" xfId="0" applyFont="1" applyBorder="1" applyAlignment="1">
      <alignment horizontal="left" vertical="center"/>
    </xf>
    <xf numFmtId="0" fontId="10" fillId="0" borderId="143" xfId="0" applyFont="1" applyBorder="1" applyAlignment="1">
      <alignment horizontal="left" vertical="center"/>
    </xf>
    <xf numFmtId="0" fontId="10" fillId="0" borderId="144" xfId="0" applyFont="1" applyBorder="1" applyAlignment="1">
      <alignment horizontal="left" vertical="center"/>
    </xf>
    <xf numFmtId="0" fontId="10" fillId="0" borderId="60" xfId="0" applyFont="1" applyBorder="1" applyAlignment="1">
      <alignment horizontal="center" vertical="center"/>
    </xf>
    <xf numFmtId="0" fontId="10" fillId="0" borderId="89" xfId="0" applyFont="1" applyBorder="1" applyAlignment="1">
      <alignment horizontal="center" vertical="center"/>
    </xf>
    <xf numFmtId="0" fontId="10" fillId="0" borderId="145" xfId="0" applyFont="1" applyBorder="1" applyAlignment="1">
      <alignment horizontal="center" vertical="center"/>
    </xf>
    <xf numFmtId="0" fontId="82" fillId="0" borderId="127" xfId="64" applyFont="1" applyFill="1" applyBorder="1" applyAlignment="1">
      <alignment horizontal="center" vertical="center"/>
      <protection/>
    </xf>
    <xf numFmtId="0" fontId="82" fillId="0" borderId="124" xfId="64" applyFont="1" applyFill="1" applyBorder="1" applyAlignment="1">
      <alignment horizontal="center" vertical="center"/>
      <protection/>
    </xf>
    <xf numFmtId="0" fontId="88" fillId="0" borderId="0" xfId="64" applyFont="1" applyFill="1" applyBorder="1" applyAlignment="1">
      <alignment horizontal="left"/>
      <protection/>
    </xf>
    <xf numFmtId="0" fontId="0" fillId="0" borderId="0" xfId="64" applyFill="1" applyBorder="1" applyAlignment="1">
      <alignment horizontal="left" vertical="top" wrapText="1"/>
      <protection/>
    </xf>
    <xf numFmtId="0" fontId="82" fillId="0" borderId="0" xfId="64" applyFont="1" applyFill="1" applyBorder="1" applyAlignment="1">
      <alignment horizontal="left" vertical="center" wrapText="1"/>
      <protection/>
    </xf>
    <xf numFmtId="0" fontId="87" fillId="0" borderId="124" xfId="64" applyFont="1" applyFill="1" applyBorder="1" applyAlignment="1">
      <alignment horizontal="left" vertical="center" wrapText="1"/>
      <protection/>
    </xf>
    <xf numFmtId="0" fontId="82" fillId="0" borderId="124" xfId="64" applyFont="1" applyFill="1" applyBorder="1" applyAlignment="1">
      <alignment horizontal="left" vertical="center"/>
      <protection/>
    </xf>
    <xf numFmtId="0" fontId="82" fillId="0" borderId="146" xfId="64" applyFont="1" applyFill="1" applyBorder="1" applyAlignment="1">
      <alignment horizontal="left"/>
      <protection/>
    </xf>
    <xf numFmtId="0" fontId="82" fillId="0" borderId="126" xfId="64" applyFont="1" applyFill="1" applyBorder="1" applyAlignment="1">
      <alignment horizontal="left"/>
      <protection/>
    </xf>
    <xf numFmtId="0" fontId="82" fillId="0" borderId="0" xfId="64" applyFont="1" applyFill="1" applyBorder="1" applyAlignment="1">
      <alignment horizontal="center" vertical="center"/>
      <protection/>
    </xf>
    <xf numFmtId="0" fontId="82" fillId="0" borderId="147" xfId="64" applyFont="1" applyFill="1" applyBorder="1" applyAlignment="1">
      <alignment horizontal="left" vertical="center"/>
      <protection/>
    </xf>
    <xf numFmtId="0" fontId="82" fillId="0" borderId="0" xfId="64" applyFont="1" applyFill="1" applyBorder="1" applyAlignment="1">
      <alignment horizontal="left"/>
      <protection/>
    </xf>
    <xf numFmtId="0" fontId="82" fillId="0" borderId="0" xfId="64" applyFont="1" applyFill="1" applyBorder="1" applyAlignment="1">
      <alignment horizontal="left" vertical="center"/>
      <protection/>
    </xf>
    <xf numFmtId="0" fontId="82" fillId="0" borderId="148" xfId="64" applyFont="1" applyFill="1" applyBorder="1" applyAlignment="1">
      <alignment horizontal="left" vertical="center" wrapText="1" shrinkToFit="1"/>
      <protection/>
    </xf>
    <xf numFmtId="0" fontId="82" fillId="0" borderId="149" xfId="64" applyFont="1" applyFill="1" applyBorder="1" applyAlignment="1">
      <alignment horizontal="left" vertical="center" wrapText="1" shrinkToFit="1"/>
      <protection/>
    </xf>
    <xf numFmtId="0" fontId="82" fillId="0" borderId="150" xfId="64" applyFont="1" applyFill="1" applyBorder="1" applyAlignment="1">
      <alignment horizontal="left" vertical="center" wrapText="1" shrinkToFit="1"/>
      <protection/>
    </xf>
    <xf numFmtId="186" fontId="82" fillId="0" borderId="148" xfId="64" applyNumberFormat="1" applyFont="1" applyFill="1" applyBorder="1" applyAlignment="1">
      <alignment horizontal="right" vertical="center"/>
      <protection/>
    </xf>
    <xf numFmtId="186" fontId="82" fillId="0" borderId="149" xfId="64" applyNumberFormat="1" applyFont="1" applyFill="1" applyBorder="1" applyAlignment="1">
      <alignment horizontal="right" vertical="center"/>
      <protection/>
    </xf>
    <xf numFmtId="186" fontId="82" fillId="0" borderId="150" xfId="64" applyNumberFormat="1" applyFont="1" applyFill="1" applyBorder="1" applyAlignment="1">
      <alignment horizontal="right" vertical="center"/>
      <protection/>
    </xf>
    <xf numFmtId="0" fontId="82" fillId="0" borderId="125" xfId="64" applyFont="1" applyFill="1" applyBorder="1" applyAlignment="1">
      <alignment horizontal="left" vertical="center"/>
      <protection/>
    </xf>
    <xf numFmtId="186" fontId="82" fillId="26" borderId="148" xfId="64" applyNumberFormat="1" applyFont="1" applyFill="1" applyBorder="1" applyAlignment="1">
      <alignment horizontal="right" vertical="center"/>
      <protection/>
    </xf>
    <xf numFmtId="186" fontId="82" fillId="26" borderId="149" xfId="64" applyNumberFormat="1" applyFont="1" applyFill="1" applyBorder="1" applyAlignment="1">
      <alignment horizontal="right" vertical="center"/>
      <protection/>
    </xf>
    <xf numFmtId="186" fontId="82" fillId="26" borderId="150" xfId="64" applyNumberFormat="1" applyFont="1" applyFill="1" applyBorder="1" applyAlignment="1">
      <alignment horizontal="right" vertical="center"/>
      <protection/>
    </xf>
    <xf numFmtId="0" fontId="82" fillId="0" borderId="0" xfId="64" applyFont="1" applyFill="1" applyBorder="1" applyAlignment="1">
      <alignment horizontal="right" vertical="center"/>
      <protection/>
    </xf>
    <xf numFmtId="0" fontId="86" fillId="0" borderId="19" xfId="64" applyFont="1" applyFill="1" applyBorder="1" applyAlignment="1">
      <alignment horizontal="center" vertical="center" wrapText="1"/>
      <protection/>
    </xf>
    <xf numFmtId="0" fontId="34" fillId="0" borderId="2" xfId="64" applyFont="1" applyFill="1" applyBorder="1" applyAlignment="1">
      <alignment horizontal="left" vertical="center"/>
      <protection/>
    </xf>
    <xf numFmtId="187" fontId="34" fillId="0" borderId="151" xfId="64" applyNumberFormat="1" applyFont="1" applyFill="1" applyBorder="1" applyAlignment="1">
      <alignment horizontal="right" vertical="center"/>
      <protection/>
    </xf>
    <xf numFmtId="187" fontId="34" fillId="0" borderId="152" xfId="64" applyNumberFormat="1" applyFont="1" applyFill="1" applyBorder="1" applyAlignment="1">
      <alignment horizontal="right" vertical="center"/>
      <protection/>
    </xf>
    <xf numFmtId="187" fontId="34" fillId="0" borderId="153" xfId="64" applyNumberFormat="1" applyFont="1" applyFill="1" applyBorder="1" applyAlignment="1">
      <alignment horizontal="right" vertical="center"/>
      <protection/>
    </xf>
    <xf numFmtId="0" fontId="82" fillId="0" borderId="125" xfId="64" applyFont="1" applyFill="1" applyBorder="1" applyAlignment="1">
      <alignment horizontal="center" vertical="center" wrapText="1"/>
      <protection/>
    </xf>
    <xf numFmtId="0" fontId="82" fillId="0" borderId="154" xfId="64" applyFont="1" applyFill="1" applyBorder="1" applyAlignment="1">
      <alignment horizontal="left" vertical="center" wrapText="1"/>
      <protection/>
    </xf>
    <xf numFmtId="0" fontId="82" fillId="0" borderId="155" xfId="64" applyFont="1" applyFill="1" applyBorder="1" applyAlignment="1">
      <alignment horizontal="left" vertical="center" wrapText="1"/>
      <protection/>
    </xf>
    <xf numFmtId="0" fontId="82" fillId="0" borderId="156" xfId="64" applyFont="1" applyFill="1" applyBorder="1" applyAlignment="1">
      <alignment horizontal="left" vertical="center" wrapText="1"/>
      <protection/>
    </xf>
    <xf numFmtId="0" fontId="82" fillId="0" borderId="126" xfId="64" applyFont="1" applyFill="1" applyBorder="1" applyAlignment="1">
      <alignment horizontal="left" vertical="center" wrapText="1"/>
      <protection/>
    </xf>
    <xf numFmtId="0" fontId="82" fillId="0" borderId="147" xfId="64" applyFont="1" applyFill="1" applyBorder="1" applyAlignment="1">
      <alignment horizontal="left" vertical="center" wrapText="1"/>
      <protection/>
    </xf>
    <xf numFmtId="0" fontId="82" fillId="0" borderId="127" xfId="64" applyFont="1" applyFill="1" applyBorder="1" applyAlignment="1">
      <alignment horizontal="left" vertical="center" wrapText="1"/>
      <protection/>
    </xf>
    <xf numFmtId="0" fontId="82" fillId="0" borderId="124" xfId="64" applyFont="1" applyFill="1" applyBorder="1" applyAlignment="1">
      <alignment horizontal="left" vertical="center" wrapText="1"/>
      <protection/>
    </xf>
    <xf numFmtId="0" fontId="82" fillId="0" borderId="129" xfId="64" applyFont="1" applyFill="1" applyBorder="1" applyAlignment="1">
      <alignment horizontal="left" vertical="center" wrapText="1"/>
      <protection/>
    </xf>
    <xf numFmtId="188" fontId="82" fillId="26" borderId="154" xfId="64" applyNumberFormat="1" applyFont="1" applyFill="1" applyBorder="1" applyAlignment="1">
      <alignment horizontal="right" vertical="center" wrapText="1"/>
      <protection/>
    </xf>
    <xf numFmtId="188" fontId="82" fillId="26" borderId="155" xfId="64" applyNumberFormat="1" applyFont="1" applyFill="1" applyBorder="1" applyAlignment="1">
      <alignment horizontal="right" vertical="center" wrapText="1"/>
      <protection/>
    </xf>
    <xf numFmtId="188" fontId="82" fillId="26" borderId="156" xfId="64" applyNumberFormat="1" applyFont="1" applyFill="1" applyBorder="1" applyAlignment="1">
      <alignment horizontal="right" vertical="center" wrapText="1"/>
      <protection/>
    </xf>
    <xf numFmtId="188" fontId="82" fillId="26" borderId="126" xfId="64" applyNumberFormat="1" applyFont="1" applyFill="1" applyBorder="1" applyAlignment="1">
      <alignment horizontal="right" vertical="center" wrapText="1"/>
      <protection/>
    </xf>
    <xf numFmtId="188" fontId="82" fillId="26" borderId="0" xfId="64" applyNumberFormat="1" applyFont="1" applyFill="1" applyBorder="1" applyAlignment="1">
      <alignment horizontal="right" vertical="center" wrapText="1"/>
      <protection/>
    </xf>
    <xf numFmtId="188" fontId="82" fillId="26" borderId="147" xfId="64" applyNumberFormat="1" applyFont="1" applyFill="1" applyBorder="1" applyAlignment="1">
      <alignment horizontal="right" vertical="center" wrapText="1"/>
      <protection/>
    </xf>
    <xf numFmtId="188" fontId="82" fillId="26" borderId="127" xfId="64" applyNumberFormat="1" applyFont="1" applyFill="1" applyBorder="1" applyAlignment="1">
      <alignment horizontal="right" vertical="center" wrapText="1"/>
      <protection/>
    </xf>
    <xf numFmtId="188" fontId="82" fillId="26" borderId="124" xfId="64" applyNumberFormat="1" applyFont="1" applyFill="1" applyBorder="1" applyAlignment="1">
      <alignment horizontal="right" vertical="center" wrapText="1"/>
      <protection/>
    </xf>
    <xf numFmtId="188" fontId="82" fillId="26" borderId="129" xfId="64" applyNumberFormat="1" applyFont="1" applyFill="1" applyBorder="1" applyAlignment="1">
      <alignment horizontal="right" vertical="center" wrapText="1"/>
      <protection/>
    </xf>
    <xf numFmtId="0" fontId="102" fillId="0" borderId="12" xfId="64" applyFont="1" applyFill="1" applyBorder="1" applyAlignment="1">
      <alignment horizontal="center" vertical="center" wrapText="1"/>
      <protection/>
    </xf>
    <xf numFmtId="0" fontId="102" fillId="0" borderId="2" xfId="64" applyFont="1" applyFill="1" applyBorder="1" applyAlignment="1">
      <alignment horizontal="center" vertical="center" wrapText="1"/>
      <protection/>
    </xf>
    <xf numFmtId="0" fontId="102" fillId="0" borderId="26" xfId="64" applyFont="1" applyFill="1" applyBorder="1" applyAlignment="1">
      <alignment horizontal="center" vertical="center" wrapText="1"/>
      <protection/>
    </xf>
    <xf numFmtId="186" fontId="82" fillId="0" borderId="157" xfId="64" applyNumberFormat="1" applyFont="1" applyFill="1" applyBorder="1" applyAlignment="1">
      <alignment horizontal="right" vertical="center"/>
      <protection/>
    </xf>
    <xf numFmtId="186" fontId="82" fillId="0" borderId="158" xfId="64" applyNumberFormat="1" applyFont="1" applyFill="1" applyBorder="1" applyAlignment="1">
      <alignment horizontal="right" vertical="center"/>
      <protection/>
    </xf>
    <xf numFmtId="0" fontId="82" fillId="0" borderId="159" xfId="64" applyFont="1" applyFill="1" applyBorder="1" applyAlignment="1">
      <alignment horizontal="center" vertical="center" wrapText="1"/>
      <protection/>
    </xf>
    <xf numFmtId="0" fontId="82" fillId="0" borderId="160" xfId="64" applyFont="1" applyFill="1" applyBorder="1" applyAlignment="1">
      <alignment horizontal="left" vertical="center" wrapText="1"/>
      <protection/>
    </xf>
    <xf numFmtId="0" fontId="82" fillId="0" borderId="24" xfId="64" applyFont="1" applyFill="1" applyBorder="1" applyAlignment="1">
      <alignment horizontal="left" vertical="center" wrapText="1"/>
      <protection/>
    </xf>
    <xf numFmtId="0" fontId="82" fillId="0" borderId="161" xfId="64" applyFont="1" applyFill="1" applyBorder="1" applyAlignment="1">
      <alignment horizontal="left" vertical="center" wrapText="1"/>
      <protection/>
    </xf>
    <xf numFmtId="0" fontId="82" fillId="0" borderId="90" xfId="64" applyFont="1" applyFill="1" applyBorder="1" applyAlignment="1">
      <alignment horizontal="left" vertical="center" wrapText="1"/>
      <protection/>
    </xf>
    <xf numFmtId="0" fontId="34" fillId="0" borderId="22" xfId="64" applyFont="1" applyFill="1" applyBorder="1" applyAlignment="1">
      <alignment horizontal="center" vertical="center"/>
      <protection/>
    </xf>
    <xf numFmtId="0" fontId="102" fillId="0" borderId="2" xfId="64" applyFont="1" applyFill="1" applyBorder="1" applyAlignment="1">
      <alignment horizontal="left" vertical="center" wrapText="1"/>
      <protection/>
    </xf>
    <xf numFmtId="0" fontId="102" fillId="0" borderId="2" xfId="64" applyFont="1" applyFill="1" applyBorder="1" applyAlignment="1">
      <alignment horizontal="left" vertical="center"/>
      <protection/>
    </xf>
    <xf numFmtId="0" fontId="86" fillId="0" borderId="12" xfId="64" applyFont="1" applyFill="1" applyBorder="1" applyAlignment="1">
      <alignment horizontal="center" vertical="center" wrapText="1"/>
      <protection/>
    </xf>
    <xf numFmtId="0" fontId="86" fillId="0" borderId="2" xfId="64" applyFont="1" applyFill="1" applyBorder="1" applyAlignment="1">
      <alignment horizontal="center" vertical="center" wrapText="1"/>
      <protection/>
    </xf>
    <xf numFmtId="0" fontId="86" fillId="0" borderId="26" xfId="64" applyFont="1" applyFill="1" applyBorder="1" applyAlignment="1">
      <alignment horizontal="center" vertical="center" wrapText="1"/>
      <protection/>
    </xf>
    <xf numFmtId="0" fontId="102" fillId="0" borderId="12" xfId="64" applyFont="1" applyFill="1" applyBorder="1" applyAlignment="1">
      <alignment horizontal="left" vertical="center" wrapText="1"/>
      <protection/>
    </xf>
    <xf numFmtId="0" fontId="102" fillId="0" borderId="26" xfId="64" applyFont="1" applyFill="1" applyBorder="1" applyAlignment="1">
      <alignment horizontal="left" vertical="center" wrapText="1"/>
      <protection/>
    </xf>
    <xf numFmtId="0" fontId="82" fillId="27" borderId="162" xfId="64" applyFont="1" applyFill="1" applyBorder="1" applyAlignment="1">
      <alignment horizontal="left" vertical="center"/>
      <protection/>
    </xf>
    <xf numFmtId="0" fontId="82" fillId="27" borderId="163" xfId="64" applyFont="1" applyFill="1" applyBorder="1" applyAlignment="1">
      <alignment horizontal="left" vertical="center"/>
      <protection/>
    </xf>
    <xf numFmtId="0" fontId="82" fillId="27" borderId="164" xfId="64" applyFont="1" applyFill="1" applyBorder="1" applyAlignment="1">
      <alignment horizontal="left" vertical="center"/>
      <protection/>
    </xf>
    <xf numFmtId="0" fontId="82" fillId="27" borderId="165" xfId="64" applyFont="1" applyFill="1" applyBorder="1" applyAlignment="1">
      <alignment horizontal="left" vertical="center"/>
      <protection/>
    </xf>
    <xf numFmtId="0" fontId="82" fillId="0" borderId="166" xfId="64" applyFont="1" applyFill="1" applyBorder="1" applyAlignment="1">
      <alignment horizontal="center" vertical="center" wrapText="1"/>
      <protection/>
    </xf>
    <xf numFmtId="186" fontId="82" fillId="0" borderId="14" xfId="64" applyNumberFormat="1" applyFont="1" applyFill="1" applyBorder="1" applyAlignment="1">
      <alignment horizontal="right" vertical="center" wrapText="1"/>
      <protection/>
    </xf>
    <xf numFmtId="186" fontId="82" fillId="0" borderId="34" xfId="64" applyNumberFormat="1" applyFont="1" applyFill="1" applyBorder="1" applyAlignment="1">
      <alignment horizontal="right" vertical="center" wrapText="1"/>
      <protection/>
    </xf>
    <xf numFmtId="186" fontId="82" fillId="0" borderId="61" xfId="64" applyNumberFormat="1" applyFont="1" applyFill="1" applyBorder="1" applyAlignment="1">
      <alignment horizontal="right" vertical="center" wrapText="1"/>
      <protection/>
    </xf>
    <xf numFmtId="186" fontId="82" fillId="0" borderId="167" xfId="64" applyNumberFormat="1" applyFont="1" applyFill="1" applyBorder="1" applyAlignment="1">
      <alignment horizontal="right" vertical="center" wrapText="1"/>
      <protection/>
    </xf>
    <xf numFmtId="186" fontId="82" fillId="0" borderId="0" xfId="64" applyNumberFormat="1" applyFont="1" applyFill="1" applyBorder="1" applyAlignment="1">
      <alignment horizontal="right" vertical="center" wrapText="1"/>
      <protection/>
    </xf>
    <xf numFmtId="186" fontId="82" fillId="0" borderId="90" xfId="64" applyNumberFormat="1" applyFont="1" applyFill="1" applyBorder="1" applyAlignment="1">
      <alignment horizontal="right" vertical="center" wrapText="1"/>
      <protection/>
    </xf>
    <xf numFmtId="186" fontId="82" fillId="0" borderId="13" xfId="64" applyNumberFormat="1" applyFont="1" applyFill="1" applyBorder="1" applyAlignment="1">
      <alignment horizontal="right" vertical="center" wrapText="1"/>
      <protection/>
    </xf>
    <xf numFmtId="186" fontId="82" fillId="0" borderId="47" xfId="64" applyNumberFormat="1" applyFont="1" applyFill="1" applyBorder="1" applyAlignment="1">
      <alignment horizontal="right" vertical="center" wrapText="1"/>
      <protection/>
    </xf>
    <xf numFmtId="186" fontId="82" fillId="0" borderId="41" xfId="64" applyNumberFormat="1" applyFont="1" applyFill="1" applyBorder="1" applyAlignment="1">
      <alignment horizontal="right" vertical="center" wrapText="1"/>
      <protection/>
    </xf>
    <xf numFmtId="0" fontId="82" fillId="0" borderId="168" xfId="64" applyFont="1" applyFill="1" applyBorder="1" applyAlignment="1">
      <alignment horizontal="center" vertical="center" wrapText="1"/>
      <protection/>
    </xf>
    <xf numFmtId="0" fontId="82" fillId="0" borderId="148" xfId="64" applyFont="1" applyFill="1" applyBorder="1" applyAlignment="1">
      <alignment horizontal="left" vertical="center"/>
      <protection/>
    </xf>
    <xf numFmtId="0" fontId="82" fillId="0" borderId="149" xfId="64" applyFont="1" applyFill="1" applyBorder="1" applyAlignment="1">
      <alignment horizontal="left" vertical="center"/>
      <protection/>
    </xf>
    <xf numFmtId="0" fontId="82" fillId="0" borderId="169" xfId="64" applyFont="1" applyFill="1" applyBorder="1" applyAlignment="1">
      <alignment horizontal="left" vertical="center"/>
      <protection/>
    </xf>
    <xf numFmtId="186" fontId="82" fillId="26" borderId="12" xfId="64" applyNumberFormat="1" applyFont="1" applyFill="1" applyBorder="1" applyAlignment="1">
      <alignment horizontal="right" vertical="center"/>
      <protection/>
    </xf>
    <xf numFmtId="186" fontId="82" fillId="26" borderId="2" xfId="64" applyNumberFormat="1" applyFont="1" applyFill="1" applyBorder="1" applyAlignment="1">
      <alignment horizontal="right" vertical="center"/>
      <protection/>
    </xf>
    <xf numFmtId="186" fontId="82" fillId="26" borderId="26" xfId="64" applyNumberFormat="1" applyFont="1" applyFill="1" applyBorder="1" applyAlignment="1">
      <alignment horizontal="right" vertical="center"/>
      <protection/>
    </xf>
    <xf numFmtId="0" fontId="34" fillId="0" borderId="125" xfId="64" applyFont="1" applyFill="1" applyBorder="1" applyAlignment="1">
      <alignment horizontal="left" vertical="top" wrapText="1"/>
      <protection/>
    </xf>
    <xf numFmtId="0" fontId="34" fillId="0" borderId="159" xfId="64" applyFont="1" applyFill="1" applyBorder="1" applyAlignment="1">
      <alignment horizontal="left" vertical="top" wrapText="1"/>
      <protection/>
    </xf>
    <xf numFmtId="186" fontId="82" fillId="0" borderId="170" xfId="64" applyNumberFormat="1" applyFont="1" applyFill="1" applyBorder="1" applyAlignment="1">
      <alignment horizontal="right" vertical="center" wrapText="1"/>
      <protection/>
    </xf>
    <xf numFmtId="186" fontId="82" fillId="0" borderId="16" xfId="64" applyNumberFormat="1" applyFont="1" applyFill="1" applyBorder="1" applyAlignment="1">
      <alignment horizontal="right" vertical="center" wrapText="1"/>
      <protection/>
    </xf>
    <xf numFmtId="186" fontId="82" fillId="0" borderId="127" xfId="64" applyNumberFormat="1" applyFont="1" applyFill="1" applyBorder="1" applyAlignment="1">
      <alignment horizontal="right" vertical="center" wrapText="1"/>
      <protection/>
    </xf>
    <xf numFmtId="186" fontId="82" fillId="0" borderId="124" xfId="64" applyNumberFormat="1" applyFont="1" applyFill="1" applyBorder="1" applyAlignment="1">
      <alignment horizontal="right" vertical="center" wrapText="1"/>
      <protection/>
    </xf>
    <xf numFmtId="186" fontId="82" fillId="0" borderId="130" xfId="64" applyNumberFormat="1" applyFont="1" applyFill="1" applyBorder="1" applyAlignment="1">
      <alignment horizontal="right" vertical="center" wrapText="1"/>
      <protection/>
    </xf>
    <xf numFmtId="0" fontId="34" fillId="0" borderId="157" xfId="64" applyFont="1" applyFill="1" applyBorder="1" applyAlignment="1">
      <alignment horizontal="left" vertical="center"/>
      <protection/>
    </xf>
    <xf numFmtId="186" fontId="82" fillId="26" borderId="125" xfId="64" applyNumberFormat="1" applyFont="1" applyFill="1" applyBorder="1" applyAlignment="1">
      <alignment horizontal="right" vertical="center"/>
      <protection/>
    </xf>
    <xf numFmtId="0" fontId="82" fillId="0" borderId="125" xfId="64" applyFont="1" applyFill="1" applyBorder="1" applyAlignment="1">
      <alignment horizontal="left" vertical="top" wrapText="1"/>
      <protection/>
    </xf>
    <xf numFmtId="186" fontId="82" fillId="0" borderId="125" xfId="64" applyNumberFormat="1" applyFont="1" applyFill="1" applyBorder="1" applyAlignment="1">
      <alignment horizontal="right" vertical="center" wrapText="1"/>
      <protection/>
    </xf>
    <xf numFmtId="0" fontId="82" fillId="0" borderId="146" xfId="64" applyFont="1" applyFill="1" applyBorder="1" applyAlignment="1">
      <alignment horizontal="left" vertical="center"/>
      <protection/>
    </xf>
    <xf numFmtId="186" fontId="82" fillId="0" borderId="146" xfId="64" applyNumberFormat="1" applyFont="1" applyFill="1" applyBorder="1" applyAlignment="1">
      <alignment horizontal="right" vertical="center"/>
      <protection/>
    </xf>
    <xf numFmtId="0" fontId="82" fillId="0" borderId="146" xfId="64" applyFont="1" applyFill="1" applyBorder="1" applyAlignment="1">
      <alignment horizontal="center" vertical="center"/>
      <protection/>
    </xf>
    <xf numFmtId="0" fontId="82" fillId="0" borderId="159" xfId="64" applyFont="1" applyFill="1" applyBorder="1" applyAlignment="1">
      <alignment horizontal="center" vertical="center"/>
      <protection/>
    </xf>
    <xf numFmtId="0" fontId="82" fillId="0" borderId="154" xfId="64" applyFont="1" applyFill="1" applyBorder="1" applyAlignment="1">
      <alignment horizontal="left" vertical="center"/>
      <protection/>
    </xf>
    <xf numFmtId="0" fontId="82" fillId="0" borderId="155" xfId="64" applyFont="1" applyFill="1" applyBorder="1" applyAlignment="1">
      <alignment horizontal="left" vertical="center"/>
      <protection/>
    </xf>
    <xf numFmtId="0" fontId="82" fillId="0" borderId="127" xfId="64" applyFont="1" applyFill="1" applyBorder="1" applyAlignment="1">
      <alignment horizontal="left" vertical="center"/>
      <protection/>
    </xf>
    <xf numFmtId="0" fontId="82" fillId="0" borderId="14" xfId="64" applyFont="1" applyFill="1" applyBorder="1" applyAlignment="1">
      <alignment horizontal="left" vertical="center" shrinkToFit="1"/>
      <protection/>
    </xf>
    <xf numFmtId="0" fontId="82" fillId="0" borderId="34" xfId="64" applyFont="1" applyFill="1" applyBorder="1" applyAlignment="1">
      <alignment horizontal="left" vertical="center" shrinkToFit="1"/>
      <protection/>
    </xf>
    <xf numFmtId="0" fontId="82" fillId="0" borderId="61" xfId="64" applyFont="1" applyFill="1" applyBorder="1" applyAlignment="1">
      <alignment horizontal="left" vertical="center" shrinkToFit="1"/>
      <protection/>
    </xf>
    <xf numFmtId="0" fontId="82" fillId="0" borderId="13" xfId="64" applyFont="1" applyFill="1" applyBorder="1" applyAlignment="1">
      <alignment horizontal="left" vertical="center"/>
      <protection/>
    </xf>
    <xf numFmtId="0" fontId="82" fillId="0" borderId="47" xfId="64" applyFont="1" applyFill="1" applyBorder="1" applyAlignment="1">
      <alignment horizontal="left" vertical="center"/>
      <protection/>
    </xf>
    <xf numFmtId="0" fontId="82" fillId="0" borderId="41" xfId="64" applyFont="1" applyFill="1" applyBorder="1" applyAlignment="1">
      <alignment horizontal="left" vertical="center"/>
      <protection/>
    </xf>
    <xf numFmtId="0" fontId="82" fillId="0" borderId="159" xfId="64" applyFont="1" applyFill="1" applyBorder="1" applyAlignment="1">
      <alignment horizontal="left" vertical="center"/>
      <protection/>
    </xf>
    <xf numFmtId="0" fontId="82" fillId="0" borderId="148" xfId="64" applyFont="1" applyFill="1" applyBorder="1" applyAlignment="1">
      <alignment vertical="center" wrapText="1"/>
      <protection/>
    </xf>
    <xf numFmtId="0" fontId="82" fillId="0" borderId="149" xfId="64" applyFont="1" applyFill="1" applyBorder="1" applyAlignment="1">
      <alignment vertical="center" wrapText="1"/>
      <protection/>
    </xf>
    <xf numFmtId="0" fontId="82" fillId="0" borderId="150" xfId="64" applyFont="1" applyFill="1" applyBorder="1" applyAlignment="1">
      <alignment vertical="center" wrapText="1"/>
      <protection/>
    </xf>
    <xf numFmtId="186" fontId="82" fillId="0" borderId="125" xfId="64" applyNumberFormat="1" applyFont="1" applyFill="1" applyBorder="1" applyAlignment="1">
      <alignment horizontal="right" vertical="center"/>
      <protection/>
    </xf>
    <xf numFmtId="0" fontId="82" fillId="0" borderId="146" xfId="64" applyFont="1" applyFill="1" applyBorder="1" applyAlignment="1">
      <alignment horizontal="center" vertical="center" wrapText="1"/>
      <protection/>
    </xf>
    <xf numFmtId="0" fontId="82" fillId="0" borderId="171" xfId="64" applyFont="1" applyFill="1" applyBorder="1" applyAlignment="1">
      <alignment horizontal="center" vertical="center" wrapText="1"/>
      <protection/>
    </xf>
    <xf numFmtId="0" fontId="83" fillId="0" borderId="0" xfId="64" applyFont="1" applyFill="1" applyBorder="1" applyAlignment="1">
      <alignment horizontal="right" vertical="center"/>
      <protection/>
    </xf>
    <xf numFmtId="0" fontId="82" fillId="0" borderId="127" xfId="64" applyFont="1" applyFill="1" applyBorder="1" applyAlignment="1">
      <alignment horizontal="right" vertical="center"/>
      <protection/>
    </xf>
    <xf numFmtId="0" fontId="82" fillId="0" borderId="124" xfId="64" applyFont="1" applyFill="1" applyBorder="1" applyAlignment="1">
      <alignment horizontal="right" vertical="center"/>
      <protection/>
    </xf>
    <xf numFmtId="187" fontId="102" fillId="0" borderId="151" xfId="64" applyNumberFormat="1" applyFont="1" applyFill="1" applyBorder="1" applyAlignment="1">
      <alignment horizontal="right" vertical="center"/>
      <protection/>
    </xf>
    <xf numFmtId="187" fontId="104" fillId="0" borderId="152" xfId="64" applyNumberFormat="1" applyFont="1" applyFill="1" applyBorder="1" applyAlignment="1">
      <alignment/>
      <protection/>
    </xf>
    <xf numFmtId="187" fontId="104" fillId="0" borderId="153" xfId="64" applyNumberFormat="1" applyFont="1" applyFill="1" applyBorder="1" applyAlignment="1">
      <alignment/>
      <protection/>
    </xf>
    <xf numFmtId="186" fontId="82" fillId="26" borderId="154" xfId="64" applyNumberFormat="1" applyFont="1" applyFill="1" applyBorder="1" applyAlignment="1">
      <alignment horizontal="right" wrapText="1"/>
      <protection/>
    </xf>
    <xf numFmtId="186" fontId="82" fillId="26" borderId="155" xfId="64" applyNumberFormat="1" applyFont="1" applyFill="1" applyBorder="1" applyAlignment="1">
      <alignment horizontal="right" wrapText="1"/>
      <protection/>
    </xf>
    <xf numFmtId="186" fontId="82" fillId="26" borderId="156" xfId="64" applyNumberFormat="1" applyFont="1" applyFill="1" applyBorder="1" applyAlignment="1">
      <alignment horizontal="right" wrapText="1"/>
      <protection/>
    </xf>
    <xf numFmtId="186" fontId="82" fillId="26" borderId="126" xfId="64" applyNumberFormat="1" applyFont="1" applyFill="1" applyBorder="1" applyAlignment="1">
      <alignment horizontal="right" wrapText="1"/>
      <protection/>
    </xf>
    <xf numFmtId="186" fontId="82" fillId="26" borderId="0" xfId="64" applyNumberFormat="1" applyFont="1" applyFill="1" applyBorder="1" applyAlignment="1">
      <alignment horizontal="right" wrapText="1"/>
      <protection/>
    </xf>
    <xf numFmtId="186" fontId="82" fillId="26" borderId="147" xfId="64" applyNumberFormat="1" applyFont="1" applyFill="1" applyBorder="1" applyAlignment="1">
      <alignment horizontal="right" wrapText="1"/>
      <protection/>
    </xf>
    <xf numFmtId="186" fontId="82" fillId="26" borderId="127" xfId="64" applyNumberFormat="1" applyFont="1" applyFill="1" applyBorder="1" applyAlignment="1">
      <alignment horizontal="right" wrapText="1"/>
      <protection/>
    </xf>
    <xf numFmtId="186" fontId="82" fillId="26" borderId="124" xfId="64" applyNumberFormat="1" applyFont="1" applyFill="1" applyBorder="1" applyAlignment="1">
      <alignment horizontal="right" wrapText="1"/>
      <protection/>
    </xf>
    <xf numFmtId="186" fontId="82" fillId="26" borderId="129" xfId="64" applyNumberFormat="1" applyFont="1" applyFill="1" applyBorder="1" applyAlignment="1">
      <alignment horizontal="right" wrapText="1"/>
      <protection/>
    </xf>
    <xf numFmtId="0" fontId="82" fillId="0" borderId="148" xfId="64" applyFont="1" applyFill="1" applyBorder="1" applyAlignment="1">
      <alignment horizontal="left" vertical="center" wrapText="1"/>
      <protection/>
    </xf>
    <xf numFmtId="0" fontId="82" fillId="0" borderId="149" xfId="64" applyFont="1" applyFill="1" applyBorder="1" applyAlignment="1">
      <alignment horizontal="left" vertical="center" wrapText="1"/>
      <protection/>
    </xf>
    <xf numFmtId="0" fontId="82" fillId="0" borderId="150" xfId="64" applyFont="1" applyFill="1" applyBorder="1" applyAlignment="1">
      <alignment horizontal="left" vertical="center" wrapText="1"/>
      <protection/>
    </xf>
    <xf numFmtId="186" fontId="102" fillId="0" borderId="148" xfId="64" applyNumberFormat="1" applyFont="1" applyFill="1" applyBorder="1" applyAlignment="1">
      <alignment horizontal="right" vertical="center"/>
      <protection/>
    </xf>
    <xf numFmtId="186" fontId="102" fillId="0" borderId="149" xfId="64" applyNumberFormat="1" applyFont="1" applyFill="1" applyBorder="1" applyAlignment="1">
      <alignment horizontal="right" vertical="center"/>
      <protection/>
    </xf>
    <xf numFmtId="186" fontId="102" fillId="0" borderId="150" xfId="64" applyNumberFormat="1" applyFont="1" applyFill="1" applyBorder="1" applyAlignment="1">
      <alignment horizontal="right" vertical="center"/>
      <protection/>
    </xf>
    <xf numFmtId="0" fontId="102" fillId="0" borderId="12" xfId="64" applyFont="1" applyFill="1" applyBorder="1" applyAlignment="1">
      <alignment horizontal="left" vertical="center" wrapText="1" shrinkToFit="1"/>
      <protection/>
    </xf>
    <xf numFmtId="0" fontId="102" fillId="0" borderId="2" xfId="64" applyFont="1" applyFill="1" applyBorder="1" applyAlignment="1">
      <alignment horizontal="left" vertical="center" wrapText="1" shrinkToFit="1"/>
      <protection/>
    </xf>
    <xf numFmtId="0" fontId="102" fillId="0" borderId="26" xfId="64" applyFont="1" applyFill="1" applyBorder="1" applyAlignment="1">
      <alignment horizontal="left" vertical="center" wrapText="1" shrinkToFit="1"/>
      <protection/>
    </xf>
    <xf numFmtId="0" fontId="34" fillId="0" borderId="2" xfId="64" applyFont="1" applyFill="1" applyBorder="1" applyAlignment="1">
      <alignment horizontal="left" vertical="center" wrapText="1" shrinkToFit="1"/>
      <protection/>
    </xf>
    <xf numFmtId="0" fontId="82" fillId="25" borderId="157" xfId="64" applyFont="1" applyFill="1" applyBorder="1" applyAlignment="1">
      <alignment horizontal="right" vertical="center"/>
      <protection/>
    </xf>
    <xf numFmtId="0" fontId="82" fillId="25" borderId="158" xfId="64" applyFont="1" applyFill="1" applyBorder="1" applyAlignment="1">
      <alignment horizontal="right" vertical="center"/>
      <protection/>
    </xf>
    <xf numFmtId="0" fontId="82" fillId="27" borderId="172" xfId="64" applyFont="1" applyFill="1" applyBorder="1" applyAlignment="1">
      <alignment horizontal="left" vertical="center"/>
      <protection/>
    </xf>
    <xf numFmtId="0" fontId="82" fillId="28" borderId="166" xfId="64" applyFont="1" applyFill="1" applyBorder="1" applyAlignment="1">
      <alignment horizontal="center" vertical="center" wrapText="1"/>
      <protection/>
    </xf>
    <xf numFmtId="0" fontId="82" fillId="0" borderId="154" xfId="64" applyFont="1" applyFill="1" applyBorder="1" applyAlignment="1">
      <alignment horizontal="left" vertical="top" wrapText="1"/>
      <protection/>
    </xf>
    <xf numFmtId="0" fontId="82" fillId="0" borderId="155" xfId="64" applyFont="1" applyFill="1" applyBorder="1" applyAlignment="1">
      <alignment horizontal="left" vertical="top" wrapText="1"/>
      <protection/>
    </xf>
    <xf numFmtId="0" fontId="82" fillId="0" borderId="126" xfId="64" applyFont="1" applyFill="1" applyBorder="1" applyAlignment="1">
      <alignment horizontal="left" vertical="top" wrapText="1"/>
      <protection/>
    </xf>
    <xf numFmtId="0" fontId="82" fillId="0" borderId="0" xfId="64" applyFont="1" applyFill="1" applyBorder="1" applyAlignment="1">
      <alignment horizontal="left" vertical="top" wrapText="1"/>
      <protection/>
    </xf>
    <xf numFmtId="0" fontId="82" fillId="0" borderId="127" xfId="64" applyFont="1" applyFill="1" applyBorder="1" applyAlignment="1">
      <alignment horizontal="left" vertical="top" wrapText="1"/>
      <protection/>
    </xf>
    <xf numFmtId="0" fontId="82" fillId="0" borderId="124" xfId="64" applyFont="1" applyFill="1" applyBorder="1" applyAlignment="1">
      <alignment horizontal="left" vertical="top" wrapText="1"/>
      <protection/>
    </xf>
    <xf numFmtId="0" fontId="82" fillId="25" borderId="155" xfId="64" applyFont="1" applyFill="1" applyBorder="1" applyAlignment="1">
      <alignment horizontal="right" vertical="center" wrapText="1"/>
      <protection/>
    </xf>
    <xf numFmtId="0" fontId="82" fillId="25" borderId="173" xfId="64" applyFont="1" applyFill="1" applyBorder="1" applyAlignment="1">
      <alignment horizontal="right" vertical="center" wrapText="1"/>
      <protection/>
    </xf>
    <xf numFmtId="0" fontId="82" fillId="25" borderId="0" xfId="64" applyFont="1" applyFill="1" applyBorder="1" applyAlignment="1">
      <alignment horizontal="right" vertical="center" wrapText="1"/>
      <protection/>
    </xf>
    <xf numFmtId="0" fontId="82" fillId="25" borderId="50" xfId="64" applyFont="1" applyFill="1" applyBorder="1" applyAlignment="1">
      <alignment horizontal="right" vertical="center" wrapText="1"/>
      <protection/>
    </xf>
    <xf numFmtId="0" fontId="82" fillId="28" borderId="168" xfId="64" applyFont="1" applyFill="1" applyBorder="1" applyAlignment="1">
      <alignment horizontal="center" vertical="center" wrapText="1"/>
      <protection/>
    </xf>
    <xf numFmtId="0" fontId="82" fillId="25" borderId="149" xfId="64" applyFont="1" applyFill="1" applyBorder="1" applyAlignment="1">
      <alignment horizontal="right" vertical="center"/>
      <protection/>
    </xf>
    <xf numFmtId="0" fontId="82" fillId="25" borderId="174" xfId="64" applyFont="1" applyFill="1" applyBorder="1" applyAlignment="1">
      <alignment horizontal="right" vertical="center"/>
      <protection/>
    </xf>
    <xf numFmtId="0" fontId="82" fillId="25" borderId="125" xfId="64" applyFont="1" applyFill="1" applyBorder="1" applyAlignment="1">
      <alignment horizontal="right" vertical="center" wrapText="1"/>
      <protection/>
    </xf>
    <xf numFmtId="0" fontId="82" fillId="25" borderId="175" xfId="64" applyFont="1" applyFill="1" applyBorder="1" applyAlignment="1">
      <alignment horizontal="right" vertical="center" wrapText="1"/>
      <protection/>
    </xf>
    <xf numFmtId="0" fontId="82" fillId="0" borderId="157" xfId="64" applyFont="1" applyFill="1" applyBorder="1" applyAlignment="1">
      <alignment horizontal="left" vertical="center"/>
      <protection/>
    </xf>
    <xf numFmtId="186" fontId="102" fillId="0" borderId="125" xfId="64" applyNumberFormat="1" applyFont="1" applyFill="1" applyBorder="1" applyAlignment="1">
      <alignment horizontal="right" vertical="center"/>
      <protection/>
    </xf>
    <xf numFmtId="0" fontId="82" fillId="28" borderId="146" xfId="64" applyFont="1" applyFill="1" applyBorder="1" applyAlignment="1">
      <alignment horizontal="center" vertical="center" wrapText="1"/>
      <protection/>
    </xf>
    <xf numFmtId="0" fontId="82" fillId="28" borderId="171" xfId="64" applyFont="1" applyFill="1" applyBorder="1" applyAlignment="1">
      <alignment horizontal="center" vertical="center" wrapText="1"/>
      <protection/>
    </xf>
    <xf numFmtId="186" fontId="102" fillId="26" borderId="125" xfId="64" applyNumberFormat="1" applyFont="1" applyFill="1" applyBorder="1" applyAlignment="1">
      <alignment horizontal="right" vertical="center"/>
      <protection/>
    </xf>
    <xf numFmtId="186" fontId="102" fillId="0" borderId="125" xfId="64" applyNumberFormat="1" applyFont="1" applyFill="1" applyBorder="1" applyAlignment="1">
      <alignment horizontal="right" vertical="center" wrapText="1"/>
      <protection/>
    </xf>
    <xf numFmtId="186" fontId="102" fillId="0" borderId="146" xfId="64" applyNumberFormat="1" applyFont="1" applyFill="1" applyBorder="1" applyAlignment="1">
      <alignment horizontal="right" vertical="center"/>
      <protection/>
    </xf>
    <xf numFmtId="0" fontId="82" fillId="0" borderId="156" xfId="64" applyFont="1" applyFill="1" applyBorder="1" applyAlignment="1">
      <alignment horizontal="left" vertical="center"/>
      <protection/>
    </xf>
    <xf numFmtId="0" fontId="82" fillId="0" borderId="129" xfId="64" applyFont="1" applyFill="1" applyBorder="1" applyAlignment="1">
      <alignment horizontal="left" vertical="center"/>
      <protection/>
    </xf>
    <xf numFmtId="0" fontId="82" fillId="0" borderId="150" xfId="64" applyFont="1" applyFill="1" applyBorder="1" applyAlignment="1">
      <alignment horizontal="left" vertical="center"/>
      <protection/>
    </xf>
    <xf numFmtId="0" fontId="82" fillId="0" borderId="0" xfId="64" applyFont="1" applyFill="1" applyBorder="1" applyAlignment="1">
      <alignment horizontal="right"/>
      <protection/>
    </xf>
    <xf numFmtId="38" fontId="38" fillId="0" borderId="0" xfId="52" applyFont="1" applyAlignment="1">
      <alignment horizontal="center" vertical="center"/>
    </xf>
    <xf numFmtId="38" fontId="0" fillId="0" borderId="19" xfId="52" applyFont="1" applyBorder="1" applyAlignment="1">
      <alignment horizontal="center" vertical="center" wrapText="1"/>
    </xf>
    <xf numFmtId="38" fontId="0" fillId="0" borderId="19" xfId="52" applyFill="1" applyBorder="1" applyAlignment="1">
      <alignment horizontal="center" vertical="center" shrinkToFit="1"/>
    </xf>
    <xf numFmtId="0" fontId="49" fillId="2" borderId="176" xfId="65" applyFont="1" applyFill="1" applyBorder="1" applyAlignment="1">
      <alignment horizontal="center" vertical="center" textRotation="255"/>
      <protection/>
    </xf>
    <xf numFmtId="0" fontId="49" fillId="2" borderId="89" xfId="65" applyFont="1" applyFill="1" applyBorder="1" applyAlignment="1">
      <alignment horizontal="center" vertical="center" textRotation="255"/>
      <protection/>
    </xf>
    <xf numFmtId="0" fontId="49" fillId="2" borderId="145" xfId="65" applyFont="1" applyFill="1" applyBorder="1" applyAlignment="1">
      <alignment horizontal="center" vertical="center" textRotation="255"/>
      <protection/>
    </xf>
    <xf numFmtId="0" fontId="49" fillId="2" borderId="177" xfId="65" applyFont="1" applyFill="1" applyBorder="1" applyAlignment="1">
      <alignment horizontal="center" vertical="center" textRotation="255" wrapText="1"/>
      <protection/>
    </xf>
    <xf numFmtId="0" fontId="49" fillId="2" borderId="89" xfId="65" applyFont="1" applyFill="1" applyBorder="1" applyAlignment="1">
      <alignment horizontal="center" vertical="center" textRotation="255" wrapText="1"/>
      <protection/>
    </xf>
    <xf numFmtId="0" fontId="49" fillId="2" borderId="145" xfId="65" applyFont="1" applyFill="1" applyBorder="1" applyAlignment="1">
      <alignment horizontal="center" vertical="center" textRotation="255" wrapText="1"/>
      <protection/>
    </xf>
    <xf numFmtId="38" fontId="0" fillId="0" borderId="14" xfId="52" applyFont="1" applyBorder="1" applyAlignment="1">
      <alignment horizontal="center" vertical="center"/>
    </xf>
    <xf numFmtId="38" fontId="0" fillId="0" borderId="34" xfId="52" applyFont="1" applyBorder="1" applyAlignment="1">
      <alignment horizontal="center" vertical="center"/>
    </xf>
    <xf numFmtId="38" fontId="0" fillId="0" borderId="61" xfId="52" applyFont="1" applyBorder="1" applyAlignment="1">
      <alignment horizontal="center" vertical="center"/>
    </xf>
    <xf numFmtId="38" fontId="0" fillId="0" borderId="167" xfId="52" applyFont="1" applyBorder="1" applyAlignment="1">
      <alignment horizontal="center" vertical="center"/>
    </xf>
    <xf numFmtId="38" fontId="0" fillId="0" borderId="0" xfId="52" applyFont="1" applyBorder="1" applyAlignment="1">
      <alignment horizontal="center" vertical="center"/>
    </xf>
    <xf numFmtId="38" fontId="0" fillId="0" borderId="90" xfId="52" applyFont="1" applyBorder="1" applyAlignment="1">
      <alignment horizontal="center" vertical="center"/>
    </xf>
    <xf numFmtId="38" fontId="0" fillId="0" borderId="13" xfId="52" applyFont="1" applyBorder="1" applyAlignment="1">
      <alignment horizontal="center" vertical="center"/>
    </xf>
    <xf numFmtId="38" fontId="0" fillId="0" borderId="47" xfId="52" applyFont="1" applyBorder="1" applyAlignment="1">
      <alignment horizontal="center" vertical="center"/>
    </xf>
    <xf numFmtId="38" fontId="0" fillId="0" borderId="41" xfId="52" applyFont="1" applyBorder="1" applyAlignment="1">
      <alignment horizontal="center" vertical="center"/>
    </xf>
    <xf numFmtId="0" fontId="49" fillId="2" borderId="177" xfId="65" applyFont="1" applyFill="1" applyBorder="1" applyAlignment="1">
      <alignment horizontal="center" vertical="center" textRotation="255"/>
      <protection/>
    </xf>
    <xf numFmtId="38" fontId="0" fillId="0" borderId="20" xfId="52" applyFont="1" applyBorder="1" applyAlignment="1">
      <alignment horizontal="center" vertical="center" wrapText="1"/>
    </xf>
    <xf numFmtId="38" fontId="0" fillId="0" borderId="21" xfId="52" applyFont="1" applyBorder="1" applyAlignment="1">
      <alignment horizontal="center" vertical="center" wrapText="1"/>
    </xf>
    <xf numFmtId="38" fontId="0" fillId="0" borderId="22" xfId="52" applyFont="1" applyBorder="1" applyAlignment="1">
      <alignment horizontal="center" vertical="center" wrapText="1"/>
    </xf>
    <xf numFmtId="38" fontId="42" fillId="0" borderId="0" xfId="52" applyFont="1" applyAlignment="1">
      <alignment horizontal="center" vertical="center"/>
    </xf>
    <xf numFmtId="0" fontId="29" fillId="0" borderId="19" xfId="66" applyFont="1" applyFill="1" applyBorder="1" applyAlignment="1">
      <alignment horizontal="center" vertical="center"/>
      <protection/>
    </xf>
    <xf numFmtId="0" fontId="30" fillId="0" borderId="178" xfId="66" applyNumberFormat="1" applyFont="1" applyBorder="1" applyAlignment="1">
      <alignment horizontal="center" vertical="center" wrapText="1"/>
      <protection/>
    </xf>
    <xf numFmtId="0" fontId="30" fillId="0" borderId="1" xfId="66" applyNumberFormat="1" applyFont="1" applyBorder="1" applyAlignment="1">
      <alignment horizontal="center" vertical="center" wrapText="1"/>
      <protection/>
    </xf>
    <xf numFmtId="0" fontId="30" fillId="0" borderId="17" xfId="66" applyNumberFormat="1" applyFont="1" applyBorder="1" applyAlignment="1">
      <alignment horizontal="center" vertical="center" wrapText="1"/>
      <protection/>
    </xf>
    <xf numFmtId="0" fontId="30" fillId="0" borderId="18" xfId="66" applyNumberFormat="1" applyFont="1" applyBorder="1" applyAlignment="1">
      <alignment horizontal="center" vertical="center" wrapText="1"/>
      <protection/>
    </xf>
    <xf numFmtId="177" fontId="31" fillId="4" borderId="179" xfId="66" applyNumberFormat="1" applyFont="1" applyFill="1" applyBorder="1" applyAlignment="1">
      <alignment horizontal="center" vertical="center"/>
      <protection/>
    </xf>
    <xf numFmtId="177" fontId="31" fillId="4" borderId="180" xfId="66" applyNumberFormat="1" applyFont="1" applyFill="1" applyBorder="1" applyAlignment="1">
      <alignment horizontal="center" vertical="center"/>
      <protection/>
    </xf>
    <xf numFmtId="177" fontId="31" fillId="4" borderId="12" xfId="66" applyNumberFormat="1" applyFont="1" applyFill="1" applyBorder="1" applyAlignment="1">
      <alignment horizontal="center" vertical="center"/>
      <protection/>
    </xf>
    <xf numFmtId="177" fontId="31" fillId="4" borderId="2" xfId="66" applyNumberFormat="1" applyFont="1" applyFill="1" applyBorder="1" applyAlignment="1">
      <alignment horizontal="center" vertical="center"/>
      <protection/>
    </xf>
    <xf numFmtId="177" fontId="31" fillId="4" borderId="13" xfId="66" applyNumberFormat="1" applyFont="1" applyFill="1" applyBorder="1" applyAlignment="1">
      <alignment horizontal="center" vertical="center"/>
      <protection/>
    </xf>
    <xf numFmtId="177" fontId="31" fillId="4" borderId="47" xfId="66" applyNumberFormat="1" applyFont="1" applyFill="1" applyBorder="1" applyAlignment="1">
      <alignment horizontal="center" vertical="center"/>
      <protection/>
    </xf>
    <xf numFmtId="177" fontId="32" fillId="0" borderId="18" xfId="66" applyNumberFormat="1" applyFont="1" applyFill="1" applyBorder="1" applyAlignment="1">
      <alignment horizontal="center" vertical="center"/>
      <protection/>
    </xf>
    <xf numFmtId="177" fontId="32" fillId="0" borderId="1" xfId="66" applyNumberFormat="1" applyFont="1" applyFill="1" applyBorder="1" applyAlignment="1">
      <alignment horizontal="center" vertical="center"/>
      <protection/>
    </xf>
    <xf numFmtId="177" fontId="32" fillId="0" borderId="178" xfId="66" applyNumberFormat="1" applyFont="1" applyFill="1" applyBorder="1" applyAlignment="1">
      <alignment horizontal="center" vertical="center"/>
      <protection/>
    </xf>
    <xf numFmtId="0" fontId="29" fillId="0" borderId="19" xfId="67" applyFont="1" applyFill="1" applyBorder="1" applyAlignment="1">
      <alignment horizontal="center" vertical="center"/>
      <protection/>
    </xf>
    <xf numFmtId="178" fontId="0" fillId="0" borderId="18" xfId="0" applyNumberFormat="1" applyBorder="1" applyAlignment="1">
      <alignment horizontal="center" vertical="center"/>
    </xf>
    <xf numFmtId="178" fontId="0" fillId="0" borderId="1" xfId="0" applyNumberFormat="1" applyFont="1" applyBorder="1" applyAlignment="1">
      <alignment horizontal="center" vertical="center"/>
    </xf>
    <xf numFmtId="178" fontId="0" fillId="0" borderId="181" xfId="0" applyNumberFormat="1" applyFont="1" applyBorder="1" applyAlignment="1">
      <alignment horizontal="center" vertical="center"/>
    </xf>
    <xf numFmtId="0" fontId="37" fillId="0" borderId="18" xfId="0" applyFont="1" applyBorder="1" applyAlignment="1">
      <alignment horizontal="center" vertical="center"/>
    </xf>
    <xf numFmtId="0" fontId="37" fillId="0" borderId="1" xfId="0" applyFont="1" applyBorder="1" applyAlignment="1">
      <alignment horizontal="center" vertical="center"/>
    </xf>
    <xf numFmtId="0" fontId="57" fillId="0" borderId="178" xfId="0" applyFont="1" applyBorder="1" applyAlignment="1">
      <alignment horizontal="center" vertical="center"/>
    </xf>
    <xf numFmtId="0" fontId="57" fillId="0" borderId="1" xfId="0" applyFont="1" applyBorder="1" applyAlignment="1">
      <alignment horizontal="center" vertical="center"/>
    </xf>
    <xf numFmtId="0" fontId="57" fillId="0" borderId="17" xfId="0" applyFont="1" applyBorder="1" applyAlignment="1">
      <alignment horizontal="center" vertical="center"/>
    </xf>
    <xf numFmtId="0" fontId="39" fillId="0" borderId="19" xfId="0" applyFont="1" applyBorder="1" applyAlignment="1">
      <alignment horizontal="left" vertical="center" wrapText="1"/>
    </xf>
    <xf numFmtId="0" fontId="37" fillId="0" borderId="12" xfId="0" applyFont="1" applyBorder="1" applyAlignment="1">
      <alignment horizontal="center" vertical="center"/>
    </xf>
    <xf numFmtId="0" fontId="37" fillId="0" borderId="2" xfId="0" applyFont="1" applyBorder="1" applyAlignment="1">
      <alignment horizontal="center" vertical="center"/>
    </xf>
    <xf numFmtId="0" fontId="37" fillId="0" borderId="26" xfId="0" applyFont="1" applyBorder="1" applyAlignment="1">
      <alignment horizontal="center" vertical="center"/>
    </xf>
    <xf numFmtId="0" fontId="0" fillId="0" borderId="34" xfId="0" applyBorder="1" applyAlignment="1">
      <alignment horizontal="left" vertical="center" wrapText="1"/>
    </xf>
    <xf numFmtId="0" fontId="0" fillId="0" borderId="34" xfId="0" applyFont="1" applyBorder="1" applyAlignment="1">
      <alignment horizontal="left" vertical="center" wrapText="1"/>
    </xf>
    <xf numFmtId="0" fontId="35" fillId="0" borderId="19" xfId="70" applyBorder="1" applyAlignment="1">
      <alignment horizontal="center" vertical="center" textRotation="255"/>
      <protection/>
    </xf>
    <xf numFmtId="0" fontId="35" fillId="0" borderId="19" xfId="70" applyBorder="1" applyAlignment="1">
      <alignment horizontal="center" vertical="center"/>
      <protection/>
    </xf>
    <xf numFmtId="0" fontId="61" fillId="0" borderId="0" xfId="70" applyFont="1" applyAlignment="1">
      <alignment horizontal="center" vertical="center" shrinkToFit="1"/>
      <protection/>
    </xf>
    <xf numFmtId="0" fontId="35" fillId="0" borderId="12" xfId="70" applyFont="1" applyBorder="1" applyAlignment="1">
      <alignment horizontal="left" vertical="center" wrapText="1"/>
      <protection/>
    </xf>
    <xf numFmtId="0" fontId="35" fillId="0" borderId="26" xfId="70" applyFont="1" applyBorder="1" applyAlignment="1">
      <alignment horizontal="left" vertical="center" wrapText="1"/>
      <protection/>
    </xf>
    <xf numFmtId="0" fontId="35" fillId="0" borderId="12" xfId="70" applyBorder="1" applyAlignment="1">
      <alignment horizontal="center" vertical="center"/>
      <protection/>
    </xf>
    <xf numFmtId="0" fontId="35" fillId="0" borderId="26" xfId="70" applyBorder="1" applyAlignment="1">
      <alignment horizontal="center" vertical="center"/>
      <protection/>
    </xf>
    <xf numFmtId="0" fontId="35" fillId="0" borderId="20" xfId="70" applyFont="1" applyBorder="1" applyAlignment="1">
      <alignment horizontal="center" vertical="center" textRotation="255" shrinkToFit="1"/>
      <protection/>
    </xf>
    <xf numFmtId="0" fontId="35" fillId="0" borderId="21" xfId="70" applyBorder="1" applyAlignment="1">
      <alignment horizontal="center" vertical="center" textRotation="255" shrinkToFit="1"/>
      <protection/>
    </xf>
    <xf numFmtId="0" fontId="35" fillId="0" borderId="22" xfId="70" applyBorder="1" applyAlignment="1">
      <alignment horizontal="center" vertical="center" textRotation="255" shrinkToFit="1"/>
      <protection/>
    </xf>
    <xf numFmtId="183" fontId="68" fillId="21" borderId="48" xfId="71" applyNumberFormat="1" applyFont="1" applyFill="1" applyBorder="1" applyAlignment="1" applyProtection="1">
      <alignment horizontal="center" vertical="center"/>
      <protection locked="0"/>
    </xf>
    <xf numFmtId="183" fontId="68" fillId="21" borderId="24" xfId="71" applyNumberFormat="1" applyFont="1" applyFill="1" applyBorder="1" applyAlignment="1" applyProtection="1">
      <alignment horizontal="center" vertical="center"/>
      <protection locked="0"/>
    </xf>
    <xf numFmtId="183" fontId="68" fillId="21" borderId="49" xfId="71" applyNumberFormat="1" applyFont="1" applyFill="1" applyBorder="1" applyAlignment="1" applyProtection="1">
      <alignment horizontal="center" vertical="center"/>
      <protection locked="0"/>
    </xf>
    <xf numFmtId="183" fontId="68" fillId="21" borderId="51" xfId="71" applyNumberFormat="1" applyFont="1" applyFill="1" applyBorder="1" applyAlignment="1" applyProtection="1">
      <alignment horizontal="center" vertical="center"/>
      <protection locked="0"/>
    </xf>
    <xf numFmtId="183" fontId="68" fillId="21" borderId="52" xfId="71" applyNumberFormat="1" applyFont="1" applyFill="1" applyBorder="1" applyAlignment="1" applyProtection="1">
      <alignment horizontal="center" vertical="center"/>
      <protection locked="0"/>
    </xf>
    <xf numFmtId="183" fontId="68" fillId="21" borderId="53" xfId="71" applyNumberFormat="1" applyFont="1" applyFill="1" applyBorder="1" applyAlignment="1" applyProtection="1">
      <alignment horizontal="center" vertical="center"/>
      <protection locked="0"/>
    </xf>
    <xf numFmtId="0" fontId="66" fillId="21" borderId="48" xfId="71" applyFont="1" applyFill="1" applyBorder="1" applyAlignment="1">
      <alignment horizontal="left" vertical="center" wrapText="1" indent="1"/>
      <protection/>
    </xf>
    <xf numFmtId="0" fontId="66" fillId="21" borderId="24" xfId="71" applyFont="1" applyFill="1" applyBorder="1" applyAlignment="1">
      <alignment horizontal="left" vertical="center" wrapText="1" indent="1"/>
      <protection/>
    </xf>
    <xf numFmtId="0" fontId="66" fillId="21" borderId="49" xfId="71" applyFont="1" applyFill="1" applyBorder="1" applyAlignment="1">
      <alignment horizontal="left" vertical="center" wrapText="1" indent="1"/>
      <protection/>
    </xf>
    <xf numFmtId="0" fontId="66" fillId="21" borderId="51" xfId="71" applyFont="1" applyFill="1" applyBorder="1" applyAlignment="1">
      <alignment horizontal="left" vertical="center" wrapText="1" indent="1"/>
      <protection/>
    </xf>
    <xf numFmtId="0" fontId="66" fillId="21" borderId="52" xfId="71" applyFont="1" applyFill="1" applyBorder="1" applyAlignment="1">
      <alignment horizontal="left" vertical="center" wrapText="1" indent="1"/>
      <protection/>
    </xf>
    <xf numFmtId="0" fontId="66" fillId="21" borderId="53" xfId="71" applyFont="1" applyFill="1" applyBorder="1" applyAlignment="1">
      <alignment horizontal="left" vertical="center" wrapText="1" indent="1"/>
      <protection/>
    </xf>
    <xf numFmtId="0" fontId="0" fillId="4" borderId="182" xfId="71" applyFont="1" applyFill="1" applyBorder="1" applyAlignment="1">
      <alignment horizontal="left" vertical="center" wrapText="1" indent="1"/>
      <protection/>
    </xf>
    <xf numFmtId="0" fontId="0" fillId="4" borderId="52" xfId="71" applyFont="1" applyFill="1" applyBorder="1" applyAlignment="1">
      <alignment horizontal="left" vertical="center" indent="1"/>
      <protection/>
    </xf>
    <xf numFmtId="0" fontId="0" fillId="4" borderId="183" xfId="71" applyFont="1" applyFill="1" applyBorder="1" applyAlignment="1">
      <alignment horizontal="left" vertical="center" wrapText="1" indent="1"/>
      <protection/>
    </xf>
    <xf numFmtId="0" fontId="0" fillId="4" borderId="121" xfId="71" applyFont="1" applyFill="1" applyBorder="1" applyAlignment="1">
      <alignment horizontal="left" vertical="center" wrapText="1" indent="1"/>
      <protection/>
    </xf>
    <xf numFmtId="0" fontId="0" fillId="4" borderId="184" xfId="71" applyFont="1" applyFill="1" applyBorder="1" applyAlignment="1">
      <alignment horizontal="center" vertical="center" wrapText="1"/>
      <protection/>
    </xf>
    <xf numFmtId="0" fontId="0" fillId="4" borderId="185" xfId="71" applyFont="1" applyFill="1" applyBorder="1" applyAlignment="1">
      <alignment horizontal="center" vertical="center"/>
      <protection/>
    </xf>
    <xf numFmtId="0" fontId="67" fillId="3" borderId="18" xfId="71" applyFont="1" applyFill="1" applyBorder="1" applyAlignment="1">
      <alignment horizontal="center" vertical="center"/>
      <protection/>
    </xf>
    <xf numFmtId="0" fontId="67" fillId="3" borderId="17" xfId="71" applyFont="1" applyFill="1" applyBorder="1" applyAlignment="1">
      <alignment horizontal="center" vertical="center"/>
      <protection/>
    </xf>
    <xf numFmtId="183" fontId="77" fillId="3" borderId="18" xfId="52" applyNumberFormat="1" applyFont="1" applyFill="1" applyBorder="1" applyAlignment="1" applyProtection="1">
      <alignment horizontal="center" vertical="center"/>
      <protection locked="0"/>
    </xf>
    <xf numFmtId="183" fontId="77" fillId="3" borderId="17" xfId="52" applyNumberFormat="1" applyFont="1" applyFill="1" applyBorder="1" applyAlignment="1" applyProtection="1">
      <alignment horizontal="center" vertical="center"/>
      <protection locked="0"/>
    </xf>
    <xf numFmtId="0" fontId="67" fillId="8" borderId="18" xfId="71" applyFont="1" applyFill="1" applyBorder="1" applyAlignment="1">
      <alignment horizontal="center" vertical="center" wrapText="1"/>
      <protection/>
    </xf>
    <xf numFmtId="0" fontId="67" fillId="8" borderId="17" xfId="71" applyFont="1" applyFill="1" applyBorder="1" applyAlignment="1">
      <alignment horizontal="center" vertical="center"/>
      <protection/>
    </xf>
    <xf numFmtId="185" fontId="77" fillId="8" borderId="18" xfId="52" applyNumberFormat="1" applyFont="1" applyFill="1" applyBorder="1" applyAlignment="1">
      <alignment horizontal="center" vertical="center"/>
    </xf>
    <xf numFmtId="185" fontId="77" fillId="8" borderId="17" xfId="52" applyNumberFormat="1" applyFont="1" applyFill="1" applyBorder="1" applyAlignment="1">
      <alignment horizontal="center" vertical="center"/>
    </xf>
    <xf numFmtId="0" fontId="0" fillId="7" borderId="167" xfId="71" applyFont="1" applyFill="1" applyBorder="1" applyAlignment="1">
      <alignment horizontal="center" vertical="center" textRotation="255"/>
      <protection/>
    </xf>
    <xf numFmtId="0" fontId="0" fillId="0" borderId="186" xfId="71" applyFont="1" applyFill="1" applyBorder="1" applyAlignment="1">
      <alignment horizontal="left" vertical="center"/>
      <protection/>
    </xf>
    <xf numFmtId="0" fontId="0" fillId="0" borderId="67" xfId="71" applyFont="1" applyFill="1" applyBorder="1" applyAlignment="1">
      <alignment horizontal="left" vertical="center"/>
      <protection/>
    </xf>
    <xf numFmtId="0" fontId="0" fillId="7" borderId="20" xfId="71" applyFont="1" applyFill="1" applyBorder="1" applyAlignment="1">
      <alignment horizontal="center" vertical="center" wrapText="1"/>
      <protection/>
    </xf>
    <xf numFmtId="0" fontId="0" fillId="7" borderId="21" xfId="71" applyFont="1" applyFill="1" applyBorder="1" applyAlignment="1">
      <alignment horizontal="center" vertical="center" wrapText="1"/>
      <protection/>
    </xf>
    <xf numFmtId="0" fontId="0" fillId="7" borderId="22" xfId="71" applyFont="1" applyFill="1" applyBorder="1" applyAlignment="1">
      <alignment horizontal="center" vertical="center"/>
      <protection/>
    </xf>
    <xf numFmtId="0" fontId="0" fillId="0" borderId="187" xfId="71" applyFont="1" applyFill="1" applyBorder="1" applyAlignment="1">
      <alignment horizontal="left" vertical="center"/>
      <protection/>
    </xf>
    <xf numFmtId="0" fontId="0" fillId="0" borderId="70" xfId="71" applyFont="1" applyFill="1" applyBorder="1" applyAlignment="1">
      <alignment horizontal="left" vertical="center"/>
      <protection/>
    </xf>
    <xf numFmtId="0" fontId="0" fillId="7" borderId="167" xfId="71" applyFont="1" applyFill="1" applyBorder="1" applyAlignment="1">
      <alignment horizontal="center" vertical="center" wrapText="1"/>
      <protection/>
    </xf>
    <xf numFmtId="0" fontId="0" fillId="7" borderId="167" xfId="71" applyFont="1" applyFill="1" applyBorder="1" applyAlignment="1">
      <alignment horizontal="center" vertical="center"/>
      <protection/>
    </xf>
    <xf numFmtId="0" fontId="0" fillId="7" borderId="13" xfId="71" applyFont="1" applyFill="1" applyBorder="1" applyAlignment="1">
      <alignment horizontal="center" vertical="center"/>
      <protection/>
    </xf>
    <xf numFmtId="0" fontId="0" fillId="0" borderId="188" xfId="71" applyFont="1" applyFill="1" applyBorder="1" applyAlignment="1">
      <alignment horizontal="left" vertical="center"/>
      <protection/>
    </xf>
    <xf numFmtId="0" fontId="0" fillId="0" borderId="72" xfId="71" applyFont="1" applyFill="1" applyBorder="1" applyAlignment="1">
      <alignment horizontal="left" vertical="center"/>
      <protection/>
    </xf>
    <xf numFmtId="0" fontId="0" fillId="2" borderId="0" xfId="71" applyFont="1" applyFill="1" applyBorder="1" applyAlignment="1">
      <alignment horizontal="right" vertical="center"/>
      <protection/>
    </xf>
    <xf numFmtId="0" fontId="69" fillId="0" borderId="189" xfId="71" applyFont="1" applyFill="1" applyBorder="1" applyAlignment="1">
      <alignment horizontal="left" vertical="center" wrapText="1"/>
      <protection/>
    </xf>
    <xf numFmtId="0" fontId="58" fillId="0" borderId="190" xfId="71" applyFont="1" applyFill="1" applyBorder="1" applyAlignment="1">
      <alignment horizontal="left" vertical="center" wrapText="1"/>
      <protection/>
    </xf>
    <xf numFmtId="0" fontId="58" fillId="0" borderId="191" xfId="71" applyFont="1" applyFill="1" applyBorder="1" applyAlignment="1">
      <alignment horizontal="left" vertical="center" wrapText="1"/>
      <protection/>
    </xf>
    <xf numFmtId="0" fontId="38" fillId="0" borderId="192" xfId="71" applyFont="1" applyFill="1" applyBorder="1" applyAlignment="1">
      <alignment horizontal="center" vertical="center" shrinkToFit="1"/>
      <protection/>
    </xf>
    <xf numFmtId="0" fontId="38" fillId="0" borderId="91" xfId="71" applyFont="1" applyFill="1" applyBorder="1" applyAlignment="1">
      <alignment horizontal="center" vertical="center" shrinkToFit="1"/>
      <protection/>
    </xf>
    <xf numFmtId="0" fontId="38" fillId="0" borderId="117" xfId="71" applyFont="1" applyFill="1" applyBorder="1" applyAlignment="1">
      <alignment horizontal="center" vertical="center" shrinkToFit="1"/>
      <protection/>
    </xf>
    <xf numFmtId="0" fontId="58" fillId="0" borderId="193" xfId="71" applyFont="1" applyFill="1" applyBorder="1" applyAlignment="1">
      <alignment horizontal="left" vertical="center"/>
      <protection/>
    </xf>
    <xf numFmtId="0" fontId="58" fillId="0" borderId="2" xfId="71" applyFont="1" applyFill="1" applyBorder="1" applyAlignment="1">
      <alignment horizontal="left" vertical="center"/>
      <protection/>
    </xf>
    <xf numFmtId="0" fontId="58" fillId="0" borderId="102" xfId="71" applyFont="1" applyFill="1" applyBorder="1" applyAlignment="1">
      <alignment horizontal="left" vertical="center"/>
      <protection/>
    </xf>
    <xf numFmtId="0" fontId="69" fillId="0" borderId="193" xfId="71" applyFont="1" applyFill="1" applyBorder="1" applyAlignment="1">
      <alignment horizontal="left" vertical="center"/>
      <protection/>
    </xf>
    <xf numFmtId="0" fontId="58" fillId="0" borderId="194" xfId="71" applyFont="1" applyFill="1" applyBorder="1" applyAlignment="1">
      <alignment horizontal="left" vertical="center"/>
      <protection/>
    </xf>
    <xf numFmtId="0" fontId="58" fillId="0" borderId="195" xfId="71" applyFont="1" applyFill="1" applyBorder="1" applyAlignment="1">
      <alignment horizontal="left" vertical="center"/>
      <protection/>
    </xf>
    <xf numFmtId="0" fontId="58" fillId="0" borderId="196" xfId="71" applyFont="1" applyFill="1" applyBorder="1" applyAlignment="1">
      <alignment horizontal="left" vertical="center"/>
      <protection/>
    </xf>
    <xf numFmtId="0" fontId="67" fillId="2" borderId="23" xfId="71" applyFont="1" applyFill="1" applyBorder="1" applyAlignment="1">
      <alignment horizontal="left" vertical="center"/>
      <protection/>
    </xf>
    <xf numFmtId="0" fontId="67" fillId="2" borderId="0" xfId="71" applyFont="1" applyFill="1" applyBorder="1" applyAlignment="1">
      <alignment horizontal="left" vertical="center"/>
      <protection/>
    </xf>
    <xf numFmtId="0" fontId="48" fillId="0" borderId="48" xfId="71" applyFont="1" applyFill="1" applyBorder="1" applyAlignment="1">
      <alignment horizontal="center" vertical="center"/>
      <protection/>
    </xf>
    <xf numFmtId="0" fontId="48" fillId="0" borderId="24" xfId="71" applyFont="1" applyFill="1" applyBorder="1" applyAlignment="1">
      <alignment horizontal="center" vertical="center"/>
      <protection/>
    </xf>
    <xf numFmtId="0" fontId="48" fillId="0" borderId="49" xfId="71" applyFont="1" applyFill="1" applyBorder="1" applyAlignment="1">
      <alignment horizontal="center" vertical="center"/>
      <protection/>
    </xf>
    <xf numFmtId="0" fontId="48" fillId="0" borderId="23" xfId="71" applyFont="1" applyFill="1" applyBorder="1" applyAlignment="1">
      <alignment horizontal="center" vertical="center"/>
      <protection/>
    </xf>
    <xf numFmtId="0" fontId="48" fillId="0" borderId="0" xfId="71" applyFont="1" applyFill="1" applyBorder="1" applyAlignment="1">
      <alignment horizontal="center" vertical="center"/>
      <protection/>
    </xf>
    <xf numFmtId="0" fontId="48" fillId="0" borderId="50" xfId="71" applyFont="1" applyFill="1" applyBorder="1" applyAlignment="1">
      <alignment horizontal="center" vertical="center"/>
      <protection/>
    </xf>
    <xf numFmtId="0" fontId="48" fillId="0" borderId="51" xfId="71" applyFont="1" applyFill="1" applyBorder="1" applyAlignment="1">
      <alignment horizontal="center" vertical="center"/>
      <protection/>
    </xf>
    <xf numFmtId="0" fontId="48" fillId="0" borderId="52" xfId="71" applyFont="1" applyFill="1" applyBorder="1" applyAlignment="1">
      <alignment horizontal="center" vertical="center"/>
      <protection/>
    </xf>
    <xf numFmtId="0" fontId="48" fillId="0" borderId="53" xfId="71" applyFont="1" applyFill="1" applyBorder="1" applyAlignment="1">
      <alignment horizontal="center" vertical="center"/>
      <protection/>
    </xf>
    <xf numFmtId="0" fontId="64" fillId="21" borderId="197" xfId="71" applyFont="1" applyFill="1" applyBorder="1" applyAlignment="1">
      <alignment horizontal="center" vertical="center" shrinkToFit="1"/>
      <protection/>
    </xf>
    <xf numFmtId="0" fontId="65" fillId="21" borderId="198" xfId="71" applyFont="1" applyFill="1" applyBorder="1" applyAlignment="1">
      <alignment horizontal="center" vertical="center" shrinkToFit="1"/>
      <protection/>
    </xf>
    <xf numFmtId="0" fontId="65" fillId="21" borderId="199" xfId="71" applyFont="1" applyFill="1" applyBorder="1" applyAlignment="1">
      <alignment horizontal="center" vertical="center" shrinkToFit="1"/>
      <protection/>
    </xf>
    <xf numFmtId="0" fontId="48" fillId="0" borderId="18" xfId="71" applyFont="1" applyFill="1" applyBorder="1" applyAlignment="1">
      <alignment horizontal="center" vertical="center"/>
      <protection/>
    </xf>
    <xf numFmtId="0" fontId="48" fillId="0" borderId="1" xfId="71" applyFont="1" applyFill="1" applyBorder="1" applyAlignment="1">
      <alignment horizontal="center" vertical="center"/>
      <protection/>
    </xf>
    <xf numFmtId="0" fontId="48" fillId="0" borderId="17" xfId="71" applyFont="1" applyFill="1" applyBorder="1" applyAlignment="1">
      <alignment horizontal="center" vertical="center"/>
      <protection/>
    </xf>
    <xf numFmtId="0" fontId="62" fillId="0" borderId="18" xfId="71" applyFont="1" applyFill="1" applyBorder="1" applyAlignment="1" applyProtection="1">
      <alignment horizontal="center" vertical="center"/>
      <protection locked="0"/>
    </xf>
    <xf numFmtId="0" fontId="63" fillId="0" borderId="1" xfId="71" applyFont="1" applyFill="1" applyBorder="1" applyAlignment="1" applyProtection="1">
      <alignment horizontal="center" vertical="center"/>
      <protection locked="0"/>
    </xf>
    <xf numFmtId="0" fontId="63" fillId="0" borderId="17" xfId="71" applyFont="1" applyFill="1" applyBorder="1" applyAlignment="1" applyProtection="1">
      <alignment horizontal="center" vertical="center"/>
      <protection locked="0"/>
    </xf>
    <xf numFmtId="0" fontId="48" fillId="0" borderId="18" xfId="71" applyFont="1" applyFill="1" applyBorder="1" applyAlignment="1">
      <alignment vertical="center" shrinkToFit="1"/>
      <protection/>
    </xf>
    <xf numFmtId="0" fontId="48" fillId="0" borderId="1" xfId="71" applyFont="1" applyFill="1" applyBorder="1" applyAlignment="1">
      <alignment vertical="center" shrinkToFit="1"/>
      <protection/>
    </xf>
    <xf numFmtId="0" fontId="48" fillId="0" borderId="17" xfId="71" applyFont="1" applyFill="1" applyBorder="1" applyAlignment="1">
      <alignment vertical="center" shrinkToFit="1"/>
      <protection/>
    </xf>
    <xf numFmtId="0" fontId="63" fillId="0" borderId="18" xfId="71" applyFont="1" applyFill="1" applyBorder="1" applyAlignment="1" applyProtection="1">
      <alignment horizontal="center" vertical="center"/>
      <protection locked="0"/>
    </xf>
    <xf numFmtId="0" fontId="42" fillId="2" borderId="14" xfId="71" applyFont="1" applyFill="1" applyBorder="1" applyAlignment="1">
      <alignment horizontal="left" vertical="center" wrapText="1"/>
      <protection/>
    </xf>
    <xf numFmtId="0" fontId="42" fillId="2" borderId="34" xfId="71" applyFont="1" applyFill="1" applyBorder="1" applyAlignment="1">
      <alignment horizontal="left" vertical="center"/>
      <protection/>
    </xf>
    <xf numFmtId="0" fontId="42" fillId="2" borderId="61" xfId="71" applyFont="1" applyFill="1" applyBorder="1" applyAlignment="1">
      <alignment horizontal="left" vertical="center"/>
      <protection/>
    </xf>
    <xf numFmtId="0" fontId="42" fillId="2" borderId="167" xfId="71" applyFont="1" applyFill="1" applyBorder="1" applyAlignment="1">
      <alignment horizontal="left" vertical="center"/>
      <protection/>
    </xf>
    <xf numFmtId="0" fontId="42" fillId="2" borderId="0" xfId="71" applyFont="1" applyFill="1" applyBorder="1" applyAlignment="1">
      <alignment horizontal="left" vertical="center"/>
      <protection/>
    </xf>
    <xf numFmtId="0" fontId="42" fillId="2" borderId="90" xfId="71" applyFont="1" applyFill="1" applyBorder="1" applyAlignment="1">
      <alignment horizontal="left" vertical="center"/>
      <protection/>
    </xf>
    <xf numFmtId="0" fontId="42" fillId="2" borderId="13" xfId="71" applyFont="1" applyFill="1" applyBorder="1" applyAlignment="1">
      <alignment horizontal="left" vertical="center"/>
      <protection/>
    </xf>
    <xf numFmtId="0" fontId="42" fillId="2" borderId="47" xfId="71" applyFont="1" applyFill="1" applyBorder="1" applyAlignment="1">
      <alignment horizontal="left" vertical="center"/>
      <protection/>
    </xf>
    <xf numFmtId="0" fontId="42" fillId="2" borderId="41" xfId="71" applyFont="1" applyFill="1" applyBorder="1" applyAlignment="1">
      <alignment horizontal="left" vertical="center"/>
      <protection/>
    </xf>
    <xf numFmtId="0" fontId="70" fillId="0" borderId="54" xfId="71" applyFont="1" applyFill="1" applyBorder="1" applyAlignment="1" applyProtection="1">
      <alignment horizontal="center" vertical="center" shrinkToFit="1"/>
      <protection locked="0"/>
    </xf>
    <xf numFmtId="0" fontId="70" fillId="0" borderId="190" xfId="71" applyFont="1" applyFill="1" applyBorder="1" applyAlignment="1" applyProtection="1">
      <alignment horizontal="center" vertical="center" shrinkToFit="1"/>
      <protection locked="0"/>
    </xf>
    <xf numFmtId="0" fontId="70" fillId="0" borderId="56" xfId="71" applyFont="1" applyFill="1" applyBorder="1" applyAlignment="1" applyProtection="1">
      <alignment horizontal="center" vertical="center" shrinkToFit="1"/>
      <protection locked="0"/>
    </xf>
    <xf numFmtId="0" fontId="70" fillId="0" borderId="58" xfId="71" applyFont="1" applyFill="1" applyBorder="1" applyAlignment="1" applyProtection="1">
      <alignment horizontal="center" vertical="center" shrinkToFit="1"/>
      <protection locked="0"/>
    </xf>
    <xf numFmtId="0" fontId="70" fillId="0" borderId="2" xfId="71" applyFont="1" applyFill="1" applyBorder="1" applyAlignment="1" applyProtection="1">
      <alignment horizontal="center" vertical="center" shrinkToFit="1"/>
      <protection locked="0"/>
    </xf>
    <xf numFmtId="0" fontId="70" fillId="0" borderId="26" xfId="71" applyFont="1" applyFill="1" applyBorder="1" applyAlignment="1" applyProtection="1">
      <alignment horizontal="center" vertical="center" shrinkToFit="1"/>
      <protection locked="0"/>
    </xf>
    <xf numFmtId="0" fontId="56" fillId="0" borderId="58" xfId="71" applyFont="1" applyFill="1" applyBorder="1" applyAlignment="1" applyProtection="1">
      <alignment horizontal="center" vertical="center" shrinkToFit="1"/>
      <protection locked="0"/>
    </xf>
    <xf numFmtId="0" fontId="56" fillId="0" borderId="2" xfId="71" applyFont="1" applyFill="1" applyBorder="1" applyAlignment="1" applyProtection="1">
      <alignment horizontal="center" vertical="center" shrinkToFit="1"/>
      <protection locked="0"/>
    </xf>
    <xf numFmtId="0" fontId="56" fillId="0" borderId="26" xfId="71" applyFont="1" applyFill="1" applyBorder="1" applyAlignment="1" applyProtection="1">
      <alignment horizontal="center" vertical="center" shrinkToFit="1"/>
      <protection locked="0"/>
    </xf>
    <xf numFmtId="0" fontId="80" fillId="2" borderId="0" xfId="71" applyFont="1" applyFill="1" applyAlignment="1">
      <alignment horizontal="left" vertical="top" wrapText="1"/>
      <protection/>
    </xf>
    <xf numFmtId="0" fontId="67" fillId="21" borderId="24" xfId="71" applyFont="1" applyFill="1" applyBorder="1" applyAlignment="1">
      <alignment horizontal="left" vertical="center" indent="1"/>
      <protection/>
    </xf>
    <xf numFmtId="0" fontId="67" fillId="21" borderId="49" xfId="71" applyFont="1" applyFill="1" applyBorder="1" applyAlignment="1">
      <alignment horizontal="left" vertical="center" indent="1"/>
      <protection/>
    </xf>
    <xf numFmtId="0" fontId="67" fillId="21" borderId="51" xfId="71" applyFont="1" applyFill="1" applyBorder="1" applyAlignment="1">
      <alignment horizontal="left" vertical="center" indent="1"/>
      <protection/>
    </xf>
    <xf numFmtId="0" fontId="67" fillId="21" borderId="52" xfId="71" applyFont="1" applyFill="1" applyBorder="1" applyAlignment="1">
      <alignment horizontal="left" vertical="center" indent="1"/>
      <protection/>
    </xf>
    <xf numFmtId="0" fontId="67" fillId="21" borderId="53" xfId="71" applyFont="1" applyFill="1" applyBorder="1" applyAlignment="1">
      <alignment horizontal="left" vertical="center" inden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STANDARD"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201024直接処遇月2万円の賃金増影響額" xfId="65"/>
    <cellStyle name="標準_210629処遇改善計画・実績報告の様式（中村係長）" xfId="66"/>
    <cellStyle name="標準_210629処遇改善計画・実績報告の様式（中村係長） 2" xfId="67"/>
    <cellStyle name="標準_コスト事業委任状_記入例と様式" xfId="68"/>
    <cellStyle name="標準_交付要綱（参考例）" xfId="69"/>
    <cellStyle name="標準_充当明細" xfId="70"/>
    <cellStyle name="標準_積算内訳書（参考様式）" xfId="71"/>
    <cellStyle name="未定義"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4</xdr:col>
      <xdr:colOff>371475</xdr:colOff>
      <xdr:row>3</xdr:row>
      <xdr:rowOff>47625</xdr:rowOff>
    </xdr:to>
    <xdr:sp>
      <xdr:nvSpPr>
        <xdr:cNvPr id="1" name="Rectangle 1"/>
        <xdr:cNvSpPr>
          <a:spLocks/>
        </xdr:cNvSpPr>
      </xdr:nvSpPr>
      <xdr:spPr>
        <a:xfrm>
          <a:off x="0" y="180975"/>
          <a:ext cx="3114675"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実績報告提出にかかる注意事項</a:t>
          </a:r>
        </a:p>
      </xdr:txBody>
    </xdr:sp>
    <xdr:clientData/>
  </xdr:twoCellAnchor>
  <xdr:twoCellAnchor>
    <xdr:from>
      <xdr:col>0</xdr:col>
      <xdr:colOff>0</xdr:colOff>
      <xdr:row>3</xdr:row>
      <xdr:rowOff>66675</xdr:rowOff>
    </xdr:from>
    <xdr:to>
      <xdr:col>9</xdr:col>
      <xdr:colOff>600075</xdr:colOff>
      <xdr:row>19</xdr:row>
      <xdr:rowOff>66675</xdr:rowOff>
    </xdr:to>
    <xdr:sp>
      <xdr:nvSpPr>
        <xdr:cNvPr id="2" name="AutoShape 11"/>
        <xdr:cNvSpPr>
          <a:spLocks/>
        </xdr:cNvSpPr>
      </xdr:nvSpPr>
      <xdr:spPr>
        <a:xfrm>
          <a:off x="0" y="581025"/>
          <a:ext cx="6772275" cy="2743200"/>
        </a:xfrm>
        <a:prstGeom prst="roundRect">
          <a:avLst/>
        </a:prstGeom>
        <a:solidFill>
          <a:srgbClr val="CCFFCC"/>
        </a:solidFill>
        <a:ln w="19050" cmpd="sng">
          <a:solidFill>
            <a:srgbClr val="0033CC"/>
          </a:solidFill>
          <a:prstDash val="sysDash"/>
          <a:headEnd type="none"/>
          <a:tailEnd type="none"/>
        </a:ln>
      </xdr:spPr>
      <xdr:txBody>
        <a:bodyPr vertOverflow="clip" wrap="square"/>
        <a:p>
          <a:pPr algn="l">
            <a:defRPr/>
          </a:pPr>
          <a:r>
            <a:rPr lang="en-US" cap="none" sz="1100" b="0" i="0" u="none" baseline="0">
              <a:solidFill>
                <a:srgbClr val="000000"/>
              </a:solidFill>
            </a:rPr>
            <a:t>○前年度に加算の届出を行った法人は全て、実績報告書の提出が必要です。</a:t>
          </a:r>
          <a:r>
            <a:rPr lang="en-US" cap="none" sz="1100" b="0" i="0" u="none" baseline="0">
              <a:solidFill>
                <a:srgbClr val="000000"/>
              </a:solidFill>
            </a:rPr>
            <a:t>
</a:t>
          </a:r>
          <a:r>
            <a:rPr lang="en-US" cap="none" sz="1100" b="0" i="0" u="none" baseline="0">
              <a:solidFill>
                <a:srgbClr val="000000"/>
              </a:solidFill>
            </a:rPr>
            <a:t>　（サービスの提供が無く、受領額</a:t>
          </a:r>
          <a:r>
            <a:rPr lang="en-US" cap="none" sz="1100" b="0" i="0" u="none" baseline="0">
              <a:solidFill>
                <a:srgbClr val="000000"/>
              </a:solidFill>
            </a:rPr>
            <a:t>0</a:t>
          </a:r>
          <a:r>
            <a:rPr lang="en-US" cap="none" sz="1100" b="0" i="0" u="none" baseline="0">
              <a:solidFill>
                <a:srgbClr val="000000"/>
              </a:solidFill>
            </a:rPr>
            <a:t>円の場合も含む）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○実績報告は、届出を行った単位で作成をして下さい。</a:t>
          </a:r>
          <a:r>
            <a:rPr lang="en-US" cap="none" sz="1100" b="0" i="0" u="none" baseline="0">
              <a:solidFill>
                <a:srgbClr val="000000"/>
              </a:solidFill>
            </a:rPr>
            <a:t>
</a:t>
          </a:r>
          <a:r>
            <a:rPr lang="en-US" cap="none" sz="1100" b="0" i="0" u="none" baseline="0">
              <a:solidFill>
                <a:srgbClr val="000000"/>
              </a:solidFill>
            </a:rPr>
            <a:t>　（法人一括で届出を行った事業者は法人一括で、事業所単位で届出を行った事業者</a:t>
          </a:r>
          <a:r>
            <a:rPr lang="en-US" cap="none" sz="1100" b="0" i="0" u="none" baseline="0">
              <a:solidFill>
                <a:srgbClr val="000000"/>
              </a:solidFill>
            </a:rPr>
            <a:t>
</a:t>
          </a:r>
          <a:r>
            <a:rPr lang="en-US" cap="none" sz="1100" b="0" i="0" u="none" baseline="0">
              <a:solidFill>
                <a:srgbClr val="000000"/>
              </a:solidFill>
            </a:rPr>
            <a:t>　は事業所単位で実績報告）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○加算の算定要件は、賃金改善額が加算による収入額を上回ることであり、改善額が</a:t>
          </a:r>
          <a:r>
            <a:rPr lang="en-US" cap="none" sz="1100" b="0" i="0" u="none" baseline="0">
              <a:solidFill>
                <a:srgbClr val="000000"/>
              </a:solidFill>
            </a:rPr>
            <a:t>
</a:t>
          </a:r>
          <a:r>
            <a:rPr lang="en-US" cap="none" sz="1100" b="0" i="0" u="none" baseline="0">
              <a:solidFill>
                <a:srgbClr val="000000"/>
              </a:solidFill>
            </a:rPr>
            <a:t>　加算による収入額を下回ることは想定されないが、仮に加算による収入額を下回っ</a:t>
          </a:r>
          <a:r>
            <a:rPr lang="en-US" cap="none" sz="1100" b="0" i="0" u="none" baseline="0">
              <a:solidFill>
                <a:srgbClr val="000000"/>
              </a:solidFill>
            </a:rPr>
            <a:t>
</a:t>
          </a:r>
          <a:r>
            <a:rPr lang="en-US" cap="none" sz="1100" b="0" i="0" u="none" baseline="0">
              <a:solidFill>
                <a:srgbClr val="000000"/>
              </a:solidFill>
            </a:rPr>
            <a:t>　ている場合は、一時金や賞与として支給されることが望ましい。</a:t>
          </a:r>
          <a:r>
            <a:rPr lang="en-US" cap="none" sz="1100" b="0" i="0" u="none" baseline="0">
              <a:solidFill>
                <a:srgbClr val="000000"/>
              </a:solidFill>
            </a:rPr>
            <a:t>
</a:t>
          </a:r>
          <a:r>
            <a:rPr lang="en-US" cap="none" sz="1100" b="0" i="0" u="none" baseline="0">
              <a:solidFill>
                <a:srgbClr val="000000"/>
              </a:solidFill>
            </a:rPr>
            <a:t>　なお、悪質な事例については、加算の算定要件を満たしていない不正請求として全</a:t>
          </a:r>
          <a:r>
            <a:rPr lang="en-US" cap="none" sz="1100" b="0" i="0" u="none" baseline="0">
              <a:solidFill>
                <a:srgbClr val="000000"/>
              </a:solidFill>
            </a:rPr>
            <a:t>
</a:t>
          </a:r>
          <a:r>
            <a:rPr lang="en-US" cap="none" sz="1100" b="0" i="0" u="none" baseline="0">
              <a:solidFill>
                <a:srgbClr val="000000"/>
              </a:solidFill>
            </a:rPr>
            <a:t>　額返還となります。</a:t>
          </a:r>
        </a:p>
      </xdr:txBody>
    </xdr:sp>
    <xdr:clientData/>
  </xdr:twoCellAnchor>
  <xdr:twoCellAnchor>
    <xdr:from>
      <xdr:col>0</xdr:col>
      <xdr:colOff>0</xdr:colOff>
      <xdr:row>24</xdr:row>
      <xdr:rowOff>19050</xdr:rowOff>
    </xdr:from>
    <xdr:to>
      <xdr:col>9</xdr:col>
      <xdr:colOff>619125</xdr:colOff>
      <xdr:row>33</xdr:row>
      <xdr:rowOff>76200</xdr:rowOff>
    </xdr:to>
    <xdr:sp>
      <xdr:nvSpPr>
        <xdr:cNvPr id="3" name="AutoShape 16"/>
        <xdr:cNvSpPr>
          <a:spLocks/>
        </xdr:cNvSpPr>
      </xdr:nvSpPr>
      <xdr:spPr>
        <a:xfrm>
          <a:off x="0" y="4133850"/>
          <a:ext cx="6791325" cy="1600200"/>
        </a:xfrm>
        <a:prstGeom prst="roundRect">
          <a:avLst/>
        </a:prstGeom>
        <a:solidFill>
          <a:srgbClr val="CCFFCC"/>
        </a:solidFill>
        <a:ln w="19050" cmpd="sng">
          <a:solidFill>
            <a:srgbClr val="0033CC"/>
          </a:solidFill>
          <a:prstDash val="sysDash"/>
          <a:headEnd type="none"/>
          <a:tailEnd type="none"/>
        </a:ln>
      </xdr:spPr>
      <xdr:txBody>
        <a:bodyPr vertOverflow="clip" wrap="square" anchor="ctr"/>
        <a:p>
          <a:pPr algn="l">
            <a:defRPr/>
          </a:pPr>
          <a:r>
            <a:rPr lang="en-US" cap="none" sz="1100" b="0" i="0" u="none" baseline="0">
              <a:solidFill>
                <a:srgbClr val="000000"/>
              </a:solidFill>
            </a:rPr>
            <a:t>和歌山市内の事業所・・・和歌山市障害者支援課へ</a:t>
          </a:r>
          <a:r>
            <a:rPr lang="en-US" cap="none" sz="1100" b="0" i="0" u="none" baseline="0">
              <a:solidFill>
                <a:srgbClr val="000000"/>
              </a:solidFill>
            </a:rPr>
            <a:t>
</a:t>
          </a:r>
          <a:r>
            <a:rPr lang="en-US" cap="none" sz="1100" b="0" i="0" u="none" baseline="0">
              <a:solidFill>
                <a:srgbClr val="000000"/>
              </a:solidFill>
            </a:rPr>
            <a:t>和歌山市以外の事業所・・各振興局保健福祉課へ</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振興局の所管区域をまたいで事業所を持つ法人については、法人の主たる事務所のあ</a:t>
          </a:r>
          <a:r>
            <a:rPr lang="en-US" cap="none" sz="1100" b="0" i="0" u="none" baseline="0">
              <a:solidFill>
                <a:srgbClr val="000000"/>
              </a:solidFill>
            </a:rPr>
            <a:t>
</a:t>
          </a:r>
          <a:r>
            <a:rPr lang="en-US" cap="none" sz="1100" b="0" i="0" u="none" baseline="0">
              <a:solidFill>
                <a:srgbClr val="000000"/>
              </a:solidFill>
            </a:rPr>
            <a:t>　る振興局へ提出してください。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和歌山市内の障害児通所支援事業所については、和歌山県障害福祉課に提出して下さ</a:t>
          </a:r>
          <a:r>
            <a:rPr lang="en-US" cap="none" sz="1100" b="0" i="0" u="none" baseline="0">
              <a:solidFill>
                <a:srgbClr val="000000"/>
              </a:solidFill>
            </a:rPr>
            <a:t>
</a:t>
          </a:r>
          <a:r>
            <a:rPr lang="en-US" cap="none" sz="1100" b="0" i="0" u="none" baseline="0">
              <a:solidFill>
                <a:srgbClr val="000000"/>
              </a:solidFill>
            </a:rPr>
            <a:t>　い。</a:t>
          </a:r>
        </a:p>
      </xdr:txBody>
    </xdr:sp>
    <xdr:clientData/>
  </xdr:twoCellAnchor>
  <xdr:twoCellAnchor>
    <xdr:from>
      <xdr:col>0</xdr:col>
      <xdr:colOff>0</xdr:colOff>
      <xdr:row>21</xdr:row>
      <xdr:rowOff>95250</xdr:rowOff>
    </xdr:from>
    <xdr:to>
      <xdr:col>4</xdr:col>
      <xdr:colOff>371475</xdr:colOff>
      <xdr:row>24</xdr:row>
      <xdr:rowOff>0</xdr:rowOff>
    </xdr:to>
    <xdr:sp>
      <xdr:nvSpPr>
        <xdr:cNvPr id="4" name="Rectangle 17"/>
        <xdr:cNvSpPr>
          <a:spLocks/>
        </xdr:cNvSpPr>
      </xdr:nvSpPr>
      <xdr:spPr>
        <a:xfrm>
          <a:off x="0" y="3695700"/>
          <a:ext cx="3114675" cy="4191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実績報告の提出先</a:t>
          </a:r>
        </a:p>
      </xdr:txBody>
    </xdr:sp>
    <xdr:clientData/>
  </xdr:twoCellAnchor>
  <xdr:twoCellAnchor>
    <xdr:from>
      <xdr:col>0</xdr:col>
      <xdr:colOff>0</xdr:colOff>
      <xdr:row>36</xdr:row>
      <xdr:rowOff>9525</xdr:rowOff>
    </xdr:from>
    <xdr:to>
      <xdr:col>9</xdr:col>
      <xdr:colOff>609600</xdr:colOff>
      <xdr:row>41</xdr:row>
      <xdr:rowOff>76200</xdr:rowOff>
    </xdr:to>
    <xdr:grpSp>
      <xdr:nvGrpSpPr>
        <xdr:cNvPr id="5" name="Group 19"/>
        <xdr:cNvGrpSpPr>
          <a:grpSpLocks/>
        </xdr:cNvGrpSpPr>
      </xdr:nvGrpSpPr>
      <xdr:grpSpPr>
        <a:xfrm>
          <a:off x="0" y="6181725"/>
          <a:ext cx="6781800" cy="923925"/>
          <a:chOff x="0" y="442"/>
          <a:chExt cx="712" cy="97"/>
        </a:xfrm>
        <a:solidFill>
          <a:srgbClr val="FFFFFF"/>
        </a:solidFill>
      </xdr:grpSpPr>
      <xdr:sp>
        <xdr:nvSpPr>
          <xdr:cNvPr id="6" name="AutoShape 14"/>
          <xdr:cNvSpPr>
            <a:spLocks/>
          </xdr:cNvSpPr>
        </xdr:nvSpPr>
        <xdr:spPr>
          <a:xfrm>
            <a:off x="0" y="483"/>
            <a:ext cx="712" cy="56"/>
          </a:xfrm>
          <a:prstGeom prst="roundRect">
            <a:avLst/>
          </a:prstGeom>
          <a:solidFill>
            <a:srgbClr val="CCFFCC"/>
          </a:solidFill>
          <a:ln w="19050" cmpd="sng">
            <a:solidFill>
              <a:srgbClr val="0033CC"/>
            </a:solidFill>
            <a:prstDash val="sysDash"/>
            <a:headEnd type="none"/>
            <a:tailEnd type="none"/>
          </a:ln>
        </xdr:spPr>
        <xdr:txBody>
          <a:bodyPr vertOverflow="clip" wrap="square" anchor="ctr"/>
          <a:p>
            <a:pPr algn="l">
              <a:defRPr/>
            </a:pPr>
            <a:r>
              <a:rPr lang="en-US" cap="none" sz="1100" b="0" i="0" u="none" baseline="0">
                <a:solidFill>
                  <a:srgbClr val="000000"/>
                </a:solidFill>
              </a:rPr>
              <a:t>○実績報告書の提出期限は、毎年度の７月末日です。</a:t>
            </a:r>
          </a:p>
        </xdr:txBody>
      </xdr:sp>
      <xdr:sp>
        <xdr:nvSpPr>
          <xdr:cNvPr id="7" name="Rectangle 18"/>
          <xdr:cNvSpPr>
            <a:spLocks/>
          </xdr:cNvSpPr>
        </xdr:nvSpPr>
        <xdr:spPr>
          <a:xfrm>
            <a:off x="0" y="442"/>
            <a:ext cx="327" cy="4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実績報告の締切</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17</xdr:row>
      <xdr:rowOff>38100</xdr:rowOff>
    </xdr:from>
    <xdr:ext cx="6877050" cy="504825"/>
    <xdr:sp>
      <xdr:nvSpPr>
        <xdr:cNvPr id="1" name="AutoShape 29"/>
        <xdr:cNvSpPr>
          <a:spLocks/>
        </xdr:cNvSpPr>
      </xdr:nvSpPr>
      <xdr:spPr>
        <a:xfrm>
          <a:off x="38100" y="6943725"/>
          <a:ext cx="6877050" cy="504825"/>
        </a:xfrm>
        <a:prstGeom prst="roundRect">
          <a:avLst/>
        </a:prstGeom>
        <a:solidFill>
          <a:srgbClr val="CCFFCC"/>
        </a:solidFill>
        <a:ln w="19050" cmpd="sng">
          <a:solidFill>
            <a:srgbClr val="0033CC"/>
          </a:solidFill>
          <a:prstDash val="sysDash"/>
          <a:headEnd type="none"/>
          <a:tailEnd type="none"/>
        </a:ln>
      </xdr:spPr>
      <xdr:txBody>
        <a:bodyPr vertOverflow="clip" wrap="square" anchor="ctr"/>
        <a:p>
          <a:pPr algn="l">
            <a:defRPr/>
          </a:pPr>
          <a:r>
            <a:rPr lang="en-US" cap="none" sz="1200" b="0" i="0" u="none" baseline="0">
              <a:solidFill>
                <a:srgbClr val="000000"/>
              </a:solidFill>
            </a:rPr>
            <a:t>○実績報告書（別紙様式５）は押印が必要です。押印漏れに注意してください。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190500</xdr:rowOff>
    </xdr:from>
    <xdr:to>
      <xdr:col>0</xdr:col>
      <xdr:colOff>676275</xdr:colOff>
      <xdr:row>21</xdr:row>
      <xdr:rowOff>361950</xdr:rowOff>
    </xdr:to>
    <xdr:sp>
      <xdr:nvSpPr>
        <xdr:cNvPr id="1" name="テキスト ボックス 1"/>
        <xdr:cNvSpPr txBox="1">
          <a:spLocks noChangeArrowheads="1"/>
        </xdr:cNvSpPr>
      </xdr:nvSpPr>
      <xdr:spPr>
        <a:xfrm>
          <a:off x="9525" y="1352550"/>
          <a:ext cx="666750" cy="3581400"/>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000" b="0" i="0" u="none" baseline="0">
              <a:solidFill>
                <a:srgbClr val="FF0000"/>
              </a:solidFill>
              <a:latin typeface="ＭＳ Ｐゴシック"/>
              <a:ea typeface="ＭＳ Ｐゴシック"/>
              <a:cs typeface="ＭＳ Ｐゴシック"/>
            </a:rPr>
            <a:t>　「④」または「⑤⑥」のどちらかを記載する。</a:t>
          </a:r>
        </a:p>
      </xdr:txBody>
    </xdr:sp>
    <xdr:clientData/>
  </xdr:twoCellAnchor>
  <xdr:twoCellAnchor>
    <xdr:from>
      <xdr:col>0</xdr:col>
      <xdr:colOff>695325</xdr:colOff>
      <xdr:row>8</xdr:row>
      <xdr:rowOff>76200</xdr:rowOff>
    </xdr:from>
    <xdr:to>
      <xdr:col>0</xdr:col>
      <xdr:colOff>914400</xdr:colOff>
      <xdr:row>19</xdr:row>
      <xdr:rowOff>180975</xdr:rowOff>
    </xdr:to>
    <xdr:sp>
      <xdr:nvSpPr>
        <xdr:cNvPr id="2" name="左中かっこ 2"/>
        <xdr:cNvSpPr>
          <a:spLocks/>
        </xdr:cNvSpPr>
      </xdr:nvSpPr>
      <xdr:spPr>
        <a:xfrm>
          <a:off x="695325" y="2028825"/>
          <a:ext cx="219075" cy="2095500"/>
        </a:xfrm>
        <a:prstGeom prst="leftBrace">
          <a:avLst>
            <a:gd name="adj1" fmla="val -49120"/>
            <a:gd name="adj2" fmla="val -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4</xdr:row>
      <xdr:rowOff>28575</xdr:rowOff>
    </xdr:from>
    <xdr:to>
      <xdr:col>11</xdr:col>
      <xdr:colOff>400050</xdr:colOff>
      <xdr:row>4</xdr:row>
      <xdr:rowOff>190500</xdr:rowOff>
    </xdr:to>
    <xdr:sp>
      <xdr:nvSpPr>
        <xdr:cNvPr id="3" name="円/楕円 3"/>
        <xdr:cNvSpPr>
          <a:spLocks/>
        </xdr:cNvSpPr>
      </xdr:nvSpPr>
      <xdr:spPr>
        <a:xfrm>
          <a:off x="6048375" y="962025"/>
          <a:ext cx="228600" cy="161925"/>
        </a:xfrm>
        <a:prstGeom prst="ellipse">
          <a:avLst/>
        </a:prstGeom>
        <a:solidFill>
          <a:srgbClr val="FF0000">
            <a:alpha val="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409575</xdr:colOff>
      <xdr:row>47</xdr:row>
      <xdr:rowOff>171450</xdr:rowOff>
    </xdr:from>
    <xdr:to>
      <xdr:col>12</xdr:col>
      <xdr:colOff>885825</xdr:colOff>
      <xdr:row>49</xdr:row>
      <xdr:rowOff>9525</xdr:rowOff>
    </xdr:to>
    <xdr:sp>
      <xdr:nvSpPr>
        <xdr:cNvPr id="4" name="円/楕円 4"/>
        <xdr:cNvSpPr>
          <a:spLocks/>
        </xdr:cNvSpPr>
      </xdr:nvSpPr>
      <xdr:spPr>
        <a:xfrm>
          <a:off x="7372350" y="11391900"/>
          <a:ext cx="476250" cy="438150"/>
        </a:xfrm>
        <a:prstGeom prst="ellipse">
          <a:avLst/>
        </a:prstGeom>
        <a:solidFill>
          <a:srgbClr val="FF0000">
            <a:alpha val="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xdr:row>
      <xdr:rowOff>123825</xdr:rowOff>
    </xdr:from>
    <xdr:to>
      <xdr:col>23</xdr:col>
      <xdr:colOff>57150</xdr:colOff>
      <xdr:row>11</xdr:row>
      <xdr:rowOff>28575</xdr:rowOff>
    </xdr:to>
    <xdr:sp>
      <xdr:nvSpPr>
        <xdr:cNvPr id="5" name="AutoShape 3"/>
        <xdr:cNvSpPr>
          <a:spLocks/>
        </xdr:cNvSpPr>
      </xdr:nvSpPr>
      <xdr:spPr>
        <a:xfrm>
          <a:off x="8467725" y="1514475"/>
          <a:ext cx="6086475" cy="1038225"/>
        </a:xfrm>
        <a:prstGeom prst="wedgeRectCallout">
          <a:avLst>
            <a:gd name="adj1" fmla="val -54555"/>
            <a:gd name="adj2" fmla="val -23578"/>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FF"/>
              </a:solidFill>
            </a:rPr>
            <a:t>
</a:t>
          </a:r>
          <a:r>
            <a:rPr lang="en-US" cap="none" sz="1100" b="1" i="0" u="none" baseline="0">
              <a:solidFill>
                <a:srgbClr val="000000"/>
              </a:solidFill>
            </a:rPr>
            <a:t>※</a:t>
          </a:r>
          <a:r>
            <a:rPr lang="en-US" cap="none" sz="1100" b="0" i="0" u="none" baseline="0">
              <a:solidFill>
                <a:srgbClr val="000000"/>
              </a:solidFill>
            </a:rPr>
            <a:t>国保連が発行する「福祉・介護職員処遇改善（特別）加算総額のお知らせ」の平成</a:t>
          </a:r>
          <a:r>
            <a:rPr lang="en-US" cap="none" sz="1100" b="0" i="0" u="none" baseline="0">
              <a:solidFill>
                <a:srgbClr val="000000"/>
              </a:solidFill>
            </a:rPr>
            <a:t>30</a:t>
          </a:r>
          <a:r>
            <a:rPr lang="en-US" cap="none" sz="1100" b="0" i="0" u="none" baseline="0">
              <a:solidFill>
                <a:srgbClr val="000000"/>
              </a:solidFill>
            </a:rPr>
            <a:t>年</a:t>
          </a:r>
          <a:r>
            <a:rPr lang="en-US" cap="none" sz="1100" b="0" i="0" u="none" baseline="0">
              <a:solidFill>
                <a:srgbClr val="000000"/>
              </a:solidFill>
            </a:rPr>
            <a:t>5</a:t>
          </a:r>
          <a:r>
            <a:rPr lang="en-US" cap="none" sz="1100" b="0" i="0" u="none" baseline="0">
              <a:solidFill>
                <a:srgbClr val="000000"/>
              </a:solidFill>
            </a:rPr>
            <a:t>月受付分から平成</a:t>
          </a:r>
          <a:r>
            <a:rPr lang="en-US" cap="none" sz="1100" b="0" i="0" u="none" baseline="0">
              <a:solidFill>
                <a:srgbClr val="000000"/>
              </a:solidFill>
            </a:rPr>
            <a:t>31</a:t>
          </a:r>
          <a:r>
            <a:rPr lang="en-US" cap="none" sz="1100" b="0" i="0" u="none" baseline="0">
              <a:solidFill>
                <a:srgbClr val="000000"/>
              </a:solidFill>
            </a:rPr>
            <a:t>年</a:t>
          </a:r>
          <a:r>
            <a:rPr lang="en-US" cap="none" sz="1100" b="0" i="0" u="none" baseline="0">
              <a:solidFill>
                <a:srgbClr val="000000"/>
              </a:solidFill>
            </a:rPr>
            <a:t>4</a:t>
          </a:r>
          <a:r>
            <a:rPr lang="en-US" cap="none" sz="1100" b="0" i="0" u="none" baseline="0">
              <a:solidFill>
                <a:srgbClr val="000000"/>
              </a:solidFill>
            </a:rPr>
            <a:t>月受付分までの合計金額を記入してください。</a:t>
          </a:r>
          <a:r>
            <a:rPr lang="en-US" cap="none" sz="1100" b="0" i="0" u="none" baseline="0">
              <a:solidFill>
                <a:srgbClr val="000000"/>
              </a:solidFill>
            </a:rPr>
            <a:t>
</a:t>
          </a:r>
          <a:r>
            <a:rPr lang="en-US" cap="none" sz="1100" b="1" i="0" u="none" baseline="0">
              <a:solidFill>
                <a:srgbClr val="000000"/>
              </a:solidFill>
            </a:rPr>
            <a:t>※</a:t>
          </a:r>
          <a:r>
            <a:rPr lang="en-US" cap="none" sz="1100" b="0" i="0" u="none" baseline="0">
              <a:solidFill>
                <a:srgbClr val="000000"/>
              </a:solidFill>
            </a:rPr>
            <a:t>月遅れ請求、過誤調整等が行われた場合であっても、実際にこの期間内に支払われている分が対象となります。　　</a:t>
          </a:r>
        </a:p>
      </xdr:txBody>
    </xdr:sp>
    <xdr:clientData/>
  </xdr:twoCellAnchor>
  <xdr:twoCellAnchor>
    <xdr:from>
      <xdr:col>14</xdr:col>
      <xdr:colOff>552450</xdr:colOff>
      <xdr:row>1</xdr:row>
      <xdr:rowOff>9525</xdr:rowOff>
    </xdr:from>
    <xdr:to>
      <xdr:col>22</xdr:col>
      <xdr:colOff>457200</xdr:colOff>
      <xdr:row>5</xdr:row>
      <xdr:rowOff>190500</xdr:rowOff>
    </xdr:to>
    <xdr:sp>
      <xdr:nvSpPr>
        <xdr:cNvPr id="6" name="AutoShape 4"/>
        <xdr:cNvSpPr>
          <a:spLocks/>
        </xdr:cNvSpPr>
      </xdr:nvSpPr>
      <xdr:spPr>
        <a:xfrm>
          <a:off x="8877300" y="161925"/>
          <a:ext cx="5391150" cy="1190625"/>
        </a:xfrm>
        <a:prstGeom prst="wedgeRectCallout">
          <a:avLst>
            <a:gd name="adj1" fmla="val -76615"/>
            <a:gd name="adj2" fmla="val 51486"/>
          </a:avLst>
        </a:prstGeom>
        <a:solidFill>
          <a:srgbClr val="C0C0C0"/>
        </a:solidFill>
        <a:ln w="9525" cmpd="sng">
          <a:solidFill>
            <a:srgbClr val="00000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平成</a:t>
          </a:r>
          <a:r>
            <a:rPr lang="en-US" cap="none" sz="1100" b="0" i="0" u="none" baseline="0">
              <a:solidFill>
                <a:srgbClr val="000000"/>
              </a:solidFill>
            </a:rPr>
            <a:t>３０</a:t>
          </a:r>
          <a:r>
            <a:rPr lang="en-US" cap="none" sz="1100" b="0" i="0" u="none" baseline="0">
              <a:solidFill>
                <a:srgbClr val="000000"/>
              </a:solidFill>
            </a:rPr>
            <a:t>年４月（年度の途中で加算の算定を受ける場合は当該加算を受けた月）から平成</a:t>
          </a:r>
          <a:r>
            <a:rPr lang="en-US" cap="none" sz="1100" b="0" i="0" u="none" baseline="0">
              <a:solidFill>
                <a:srgbClr val="000000"/>
              </a:solidFill>
            </a:rPr>
            <a:t>３１</a:t>
          </a:r>
          <a:r>
            <a:rPr lang="en-US" cap="none" sz="1100" b="0" i="0" u="none" baseline="0">
              <a:solidFill>
                <a:srgbClr val="000000"/>
              </a:solidFill>
            </a:rPr>
            <a:t>年３月に受給した加算を使って、賃金改善を実施した期間になります。</a:t>
          </a:r>
          <a:r>
            <a:rPr lang="en-US" cap="none" sz="1100" b="0" i="0" u="none" baseline="0">
              <a:solidFill>
                <a:srgbClr val="000000"/>
              </a:solidFill>
            </a:rPr>
            <a:t>
</a:t>
          </a:r>
          <a:r>
            <a:rPr lang="en-US" cap="none" sz="1100" b="1" i="0" u="none" baseline="0">
              <a:solidFill>
                <a:srgbClr val="000000"/>
              </a:solidFill>
            </a:rPr>
            <a:t>※</a:t>
          </a:r>
          <a:r>
            <a:rPr lang="en-US" cap="none" sz="1100" b="0" i="0" u="none" baseline="0">
              <a:solidFill>
                <a:srgbClr val="000000"/>
              </a:solidFill>
            </a:rPr>
            <a:t>基本的には、申請時に「計画書」に記載した実施期間になりますが、申請時から変更があった場合は、実際に賃金改善を行った期間</a:t>
          </a:r>
          <a:r>
            <a:rPr lang="en-US" cap="none" sz="1100" b="0" i="0" u="none" baseline="0">
              <a:solidFill>
                <a:srgbClr val="000000"/>
              </a:solidFill>
            </a:rPr>
            <a:t>を記入してください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ただし、前年度の賃金改善実施期間と重複がないよう留意してください。</a:t>
          </a:r>
        </a:p>
      </xdr:txBody>
    </xdr:sp>
    <xdr:clientData/>
  </xdr:twoCellAnchor>
  <xdr:twoCellAnchor>
    <xdr:from>
      <xdr:col>8</xdr:col>
      <xdr:colOff>238125</xdr:colOff>
      <xdr:row>30</xdr:row>
      <xdr:rowOff>133350</xdr:rowOff>
    </xdr:from>
    <xdr:to>
      <xdr:col>11</xdr:col>
      <xdr:colOff>1028700</xdr:colOff>
      <xdr:row>32</xdr:row>
      <xdr:rowOff>28575</xdr:rowOff>
    </xdr:to>
    <xdr:sp>
      <xdr:nvSpPr>
        <xdr:cNvPr id="7" name="AutoShape 8"/>
        <xdr:cNvSpPr>
          <a:spLocks/>
        </xdr:cNvSpPr>
      </xdr:nvSpPr>
      <xdr:spPr>
        <a:xfrm>
          <a:off x="4286250" y="8229600"/>
          <a:ext cx="2619375" cy="200025"/>
        </a:xfrm>
        <a:prstGeom prst="wedgeRectCallout">
          <a:avLst>
            <a:gd name="adj1" fmla="val 57856"/>
            <a:gd name="adj2" fmla="val 30819"/>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小数点以下切り捨ての金額を記入。</a:t>
          </a:r>
          <a:r>
            <a:rPr lang="en-US" cap="none" sz="1100" b="0" i="0" u="none" baseline="0">
              <a:solidFill>
                <a:srgbClr val="0000FF"/>
              </a:solidFill>
            </a:rPr>
            <a:t>
</a:t>
          </a:r>
        </a:p>
      </xdr:txBody>
    </xdr:sp>
    <xdr:clientData/>
  </xdr:twoCellAnchor>
  <xdr:twoCellAnchor>
    <xdr:from>
      <xdr:col>14</xdr:col>
      <xdr:colOff>47625</xdr:colOff>
      <xdr:row>26</xdr:row>
      <xdr:rowOff>142875</xdr:rowOff>
    </xdr:from>
    <xdr:to>
      <xdr:col>20</xdr:col>
      <xdr:colOff>285750</xdr:colOff>
      <xdr:row>27</xdr:row>
      <xdr:rowOff>228600</xdr:rowOff>
    </xdr:to>
    <xdr:sp>
      <xdr:nvSpPr>
        <xdr:cNvPr id="8" name="AutoShape 6"/>
        <xdr:cNvSpPr>
          <a:spLocks/>
        </xdr:cNvSpPr>
      </xdr:nvSpPr>
      <xdr:spPr>
        <a:xfrm>
          <a:off x="8372475" y="6762750"/>
          <a:ext cx="4352925" cy="495300"/>
        </a:xfrm>
        <a:prstGeom prst="wedgeRectCallout">
          <a:avLst>
            <a:gd name="adj1" fmla="val -55342"/>
            <a:gd name="adj2" fmla="val 169083"/>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FF"/>
              </a:solidFill>
            </a:rPr>
            <a:t>毎月の常勤換算職員数を算出し、②の期間分（月数分）の合計</a:t>
          </a:r>
          <a:r>
            <a:rPr lang="en-US" cap="none" sz="1100" b="0" i="0" u="none" baseline="0">
              <a:solidFill>
                <a:srgbClr val="000000"/>
              </a:solidFill>
            </a:rPr>
            <a:t>を記載すること（小数点第２位以下切り捨て）。</a:t>
          </a:r>
          <a:r>
            <a:rPr lang="en-US" cap="none" sz="1100" b="0" i="0" u="none" baseline="0">
              <a:solidFill>
                <a:srgbClr val="000000"/>
              </a:solidFill>
            </a:rPr>
            <a:t>
</a:t>
          </a:r>
        </a:p>
      </xdr:txBody>
    </xdr:sp>
    <xdr:clientData/>
  </xdr:twoCellAnchor>
  <xdr:twoCellAnchor>
    <xdr:from>
      <xdr:col>20</xdr:col>
      <xdr:colOff>590550</xdr:colOff>
      <xdr:row>17</xdr:row>
      <xdr:rowOff>76200</xdr:rowOff>
    </xdr:from>
    <xdr:to>
      <xdr:col>26</xdr:col>
      <xdr:colOff>247650</xdr:colOff>
      <xdr:row>30</xdr:row>
      <xdr:rowOff>19050</xdr:rowOff>
    </xdr:to>
    <xdr:sp>
      <xdr:nvSpPr>
        <xdr:cNvPr id="9" name="Rectangle 16"/>
        <xdr:cNvSpPr>
          <a:spLocks/>
        </xdr:cNvSpPr>
      </xdr:nvSpPr>
      <xdr:spPr>
        <a:xfrm>
          <a:off x="13030200" y="3714750"/>
          <a:ext cx="3629025" cy="4400550"/>
        </a:xfrm>
        <a:prstGeom prst="rect">
          <a:avLst/>
        </a:prstGeom>
        <a:solidFill>
          <a:srgbClr val="FFFF99"/>
        </a:solidFill>
        <a:ln w="38100" cmpd="dbl">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rPr>
            <a:t>≪</a:t>
          </a:r>
          <a:r>
            <a:rPr lang="en-US" cap="none" sz="1000" b="1" i="0" u="none" baseline="0">
              <a:solidFill>
                <a:srgbClr val="000000"/>
              </a:solidFill>
            </a:rPr>
            <a:t>参考</a:t>
          </a:r>
          <a:r>
            <a:rPr lang="en-US" cap="none" sz="1000" b="1"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○常勤換算数の算出について</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加算の対象となる福祉・介護職員の従事時間数</a:t>
          </a:r>
          <a:r>
            <a:rPr lang="en-US" cap="none" sz="1000" b="0" i="0" u="none" baseline="0">
              <a:solidFill>
                <a:srgbClr val="000000"/>
              </a:solidFill>
            </a:rPr>
            <a:t>】÷【</a:t>
          </a:r>
          <a:r>
            <a:rPr lang="en-US" cap="none" sz="1000" b="0" i="0" u="none" baseline="0">
              <a:solidFill>
                <a:srgbClr val="000000"/>
              </a:solidFill>
            </a:rPr>
            <a:t>常勤職員の労働時間数</a:t>
          </a:r>
          <a:r>
            <a:rPr lang="en-US" cap="none" sz="1000" b="0" i="0" u="none" baseline="0">
              <a:solidFill>
                <a:srgbClr val="000000"/>
              </a:solidFill>
            </a:rPr>
            <a:t>×</a:t>
          </a:r>
          <a:r>
            <a:rPr lang="en-US" cap="none" sz="1000" b="0" i="0" u="none" baseline="0">
              <a:solidFill>
                <a:srgbClr val="000000"/>
              </a:solidFill>
            </a:rPr>
            <a:t>4</a:t>
          </a:r>
          <a:r>
            <a:rPr lang="en-US" cap="none" sz="1000" b="0" i="0" u="none" baseline="0">
              <a:solidFill>
                <a:srgbClr val="000000"/>
              </a:solidFill>
            </a:rPr>
            <a:t>週（週</a:t>
          </a:r>
          <a:r>
            <a:rPr lang="en-US" cap="none" sz="1000" b="0" i="0" u="none" baseline="0">
              <a:solidFill>
                <a:srgbClr val="000000"/>
              </a:solidFill>
            </a:rPr>
            <a:t>40</a:t>
          </a:r>
          <a:r>
            <a:rPr lang="en-US" cap="none" sz="1000" b="0" i="0" u="none" baseline="0">
              <a:solidFill>
                <a:srgbClr val="000000"/>
              </a:solidFill>
            </a:rPr>
            <a:t>時間の場合は</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注：事務員や管理者等と兼務の場合は福祉・介護職員として従事した勤務延時間数で換算して下さい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○常勤換算の例１</a:t>
          </a:r>
          <a:r>
            <a:rPr lang="en-US" cap="none" sz="1000" b="0" i="0" u="none" baseline="0">
              <a:solidFill>
                <a:srgbClr val="000000"/>
              </a:solidFill>
            </a:rPr>
            <a:t>
</a:t>
          </a:r>
          <a:r>
            <a:rPr lang="en-US" cap="none" sz="1000" b="0" i="0" u="none" baseline="0">
              <a:solidFill>
                <a:srgbClr val="000000"/>
              </a:solidFill>
            </a:rPr>
            <a:t>　常勤専従職員が</a:t>
          </a:r>
          <a:r>
            <a:rPr lang="en-US" cap="none" sz="1000" b="0" i="0" u="none" baseline="0">
              <a:solidFill>
                <a:srgbClr val="000000"/>
              </a:solidFill>
            </a:rPr>
            <a:t>1</a:t>
          </a:r>
          <a:r>
            <a:rPr lang="en-US" cap="none" sz="1000" b="0" i="0" u="none" baseline="0">
              <a:solidFill>
                <a:srgbClr val="000000"/>
              </a:solidFill>
            </a:rPr>
            <a:t>人の場合の</a:t>
          </a:r>
          <a:r>
            <a:rPr lang="en-US" cap="none" sz="1000" b="0" i="0" u="none" baseline="0">
              <a:solidFill>
                <a:srgbClr val="000000"/>
              </a:solidFill>
            </a:rPr>
            <a:t>12</a:t>
          </a:r>
          <a:r>
            <a:rPr lang="en-US" cap="none" sz="1000" b="0" i="0" u="none" baseline="0">
              <a:solidFill>
                <a:srgbClr val="000000"/>
              </a:solidFill>
            </a:rPr>
            <a:t>か月分の常勤換算数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1.0</a:t>
          </a:r>
          <a:r>
            <a:rPr lang="en-US" cap="none" sz="1000" b="0" i="0" u="none" baseline="0">
              <a:solidFill>
                <a:srgbClr val="000000"/>
              </a:solidFill>
            </a:rPr>
            <a:t>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rPr>
            <a:t>×</a:t>
          </a:r>
          <a:r>
            <a:rPr lang="en-US" cap="none" sz="1000" b="0" i="0" u="none" baseline="0">
              <a:solidFill>
                <a:srgbClr val="000000"/>
              </a:solidFill>
            </a:rPr>
            <a:t>12</a:t>
          </a:r>
          <a:r>
            <a:rPr lang="en-US" cap="none" sz="1000" b="0" i="0" u="none" baseline="0">
              <a:solidFill>
                <a:srgbClr val="000000"/>
              </a:solidFill>
            </a:rPr>
            <a:t>ヶ月＝</a:t>
          </a:r>
          <a:r>
            <a:rPr lang="en-US" cap="none" sz="1000" b="0" i="0" u="none" baseline="0">
              <a:solidFill>
                <a:srgbClr val="000000"/>
              </a:solidFill>
            </a:rPr>
            <a:t>12.0</a:t>
          </a:r>
          <a:r>
            <a:rPr lang="en-US" cap="none" sz="1000" b="0" i="0" u="none" baseline="0">
              <a:solidFill>
                <a:srgbClr val="000000"/>
              </a:solidFill>
            </a:rPr>
            <a:t>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○常勤換算の例２</a:t>
          </a:r>
          <a:r>
            <a:rPr lang="en-US" cap="none" sz="1000" b="0" i="0" u="none" baseline="0">
              <a:solidFill>
                <a:srgbClr val="000000"/>
              </a:solidFill>
            </a:rPr>
            <a:t>
</a:t>
          </a:r>
          <a:r>
            <a:rPr lang="en-US" cap="none" sz="1000" b="0" i="0" u="none" baseline="0">
              <a:solidFill>
                <a:srgbClr val="000000"/>
              </a:solidFill>
            </a:rPr>
            <a:t>　兼務職員・非常勤職員が</a:t>
          </a:r>
          <a:r>
            <a:rPr lang="en-US" cap="none" sz="1000" b="0" i="0" u="none" baseline="0">
              <a:solidFill>
                <a:srgbClr val="000000"/>
              </a:solidFill>
            </a:rPr>
            <a:t>1</a:t>
          </a:r>
          <a:r>
            <a:rPr lang="en-US" cap="none" sz="1000" b="0" i="0" u="none" baseline="0">
              <a:solidFill>
                <a:srgbClr val="000000"/>
              </a:solidFill>
            </a:rPr>
            <a:t>人の場合の</a:t>
          </a:r>
          <a:r>
            <a:rPr lang="en-US" cap="none" sz="1000" b="0" i="0" u="none" baseline="0">
              <a:solidFill>
                <a:srgbClr val="000000"/>
              </a:solidFill>
            </a:rPr>
            <a:t>12</a:t>
          </a:r>
          <a:r>
            <a:rPr lang="en-US" cap="none" sz="1000" b="0" i="0" u="none" baseline="0">
              <a:solidFill>
                <a:srgbClr val="000000"/>
              </a:solidFill>
            </a:rPr>
            <a:t>か月分の常勤換算数（実績</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112</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0.7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5</a:t>
          </a:r>
          <a:r>
            <a:rPr lang="en-US" cap="none" sz="1000" b="0" i="0" u="none" baseline="0">
              <a:solidFill>
                <a:srgbClr val="000000"/>
              </a:solidFill>
            </a:rPr>
            <a:t>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112</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0.7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6</a:t>
          </a:r>
          <a:r>
            <a:rPr lang="en-US" cap="none" sz="1000" b="0" i="0" u="none" baseline="0">
              <a:solidFill>
                <a:srgbClr val="000000"/>
              </a:solidFill>
            </a:rPr>
            <a:t>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112</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0.7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7</a:t>
          </a:r>
          <a:r>
            <a:rPr lang="en-US" cap="none" sz="1000" b="0" i="0" u="none" baseline="0">
              <a:solidFill>
                <a:srgbClr val="000000"/>
              </a:solidFill>
            </a:rPr>
            <a:t>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112</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0.7
</a:t>
          </a:r>
          <a:r>
            <a:rPr lang="en-US" cap="none" sz="1000" b="0" i="0" u="none" baseline="0">
              <a:solidFill>
                <a:srgbClr val="000000"/>
              </a:solidFill>
            </a:rPr>
            <a:t>   8</a:t>
          </a:r>
          <a:r>
            <a:rPr lang="en-US" cap="none" sz="1000" b="0" i="0" u="none" baseline="0">
              <a:solidFill>
                <a:srgbClr val="000000"/>
              </a:solidFill>
            </a:rPr>
            <a:t>月　</a:t>
          </a:r>
          <a:r>
            <a:rPr lang="en-US" cap="none" sz="1000" b="0" i="0" u="none" baseline="0">
              <a:solidFill>
                <a:srgbClr val="000000"/>
              </a:solidFill>
            </a:rPr>
            <a:t>112</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0.7
</a:t>
          </a:r>
          <a:r>
            <a:rPr lang="en-US" cap="none" sz="1000" b="0" i="0" u="none" baseline="0">
              <a:solidFill>
                <a:srgbClr val="000000"/>
              </a:solidFill>
            </a:rPr>
            <a:t>   9</a:t>
          </a:r>
          <a:r>
            <a:rPr lang="en-US" cap="none" sz="1000" b="0" i="0" u="none" baseline="0">
              <a:solidFill>
                <a:srgbClr val="000000"/>
              </a:solidFill>
            </a:rPr>
            <a:t>月</a:t>
          </a:r>
          <a:r>
            <a:rPr lang="en-US" cap="none" sz="1000" b="0" i="0" u="none" baseline="0">
              <a:solidFill>
                <a:srgbClr val="000000"/>
              </a:solidFill>
            </a:rPr>
            <a:t>  </a:t>
          </a:r>
          <a:r>
            <a:rPr lang="en-US" cap="none" sz="1000" b="0" i="0" u="none" baseline="0">
              <a:solidFill>
                <a:srgbClr val="000000"/>
              </a:solidFill>
            </a:rPr>
            <a:t>112</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0.7
</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rPr>
            <a:t>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80</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0.5
</a:t>
          </a:r>
          <a:r>
            <a:rPr lang="en-US" cap="none" sz="1000" b="0" i="0" u="none" baseline="0">
              <a:solidFill>
                <a:srgbClr val="000000"/>
              </a:solidFill>
            </a:rPr>
            <a:t>　</a:t>
          </a:r>
          <a:r>
            <a:rPr lang="en-US" cap="none" sz="1000" b="0" i="0" u="none" baseline="0">
              <a:solidFill>
                <a:srgbClr val="000000"/>
              </a:solidFill>
            </a:rPr>
            <a:t>11</a:t>
          </a:r>
          <a:r>
            <a:rPr lang="en-US" cap="none" sz="1000" b="0" i="0" u="none" baseline="0">
              <a:solidFill>
                <a:srgbClr val="000000"/>
              </a:solidFill>
            </a:rPr>
            <a:t>月</a:t>
          </a:r>
          <a:r>
            <a:rPr lang="en-US" cap="none" sz="1000" b="0" i="0" u="none" baseline="0">
              <a:solidFill>
                <a:srgbClr val="000000"/>
              </a:solidFill>
            </a:rPr>
            <a:t>   </a:t>
          </a:r>
          <a:r>
            <a:rPr lang="en-US" cap="none" sz="1000" b="0" i="0" u="none" baseline="0">
              <a:solidFill>
                <a:srgbClr val="000000"/>
              </a:solidFill>
            </a:rPr>
            <a:t>80</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0.5
</a:t>
          </a:r>
          <a:r>
            <a:rPr lang="en-US" cap="none" sz="1000" b="0" i="0" u="none" baseline="0">
              <a:solidFill>
                <a:srgbClr val="000000"/>
              </a:solidFill>
            </a:rPr>
            <a:t>　</a:t>
          </a:r>
          <a:r>
            <a:rPr lang="en-US" cap="none" sz="1000" b="0" i="0" u="none" baseline="0">
              <a:solidFill>
                <a:srgbClr val="000000"/>
              </a:solidFill>
            </a:rPr>
            <a:t>12</a:t>
          </a:r>
          <a:r>
            <a:rPr lang="en-US" cap="none" sz="1000" b="0" i="0" u="none" baseline="0">
              <a:solidFill>
                <a:srgbClr val="000000"/>
              </a:solidFill>
            </a:rPr>
            <a:t>月　</a:t>
          </a:r>
          <a:r>
            <a:rPr lang="en-US" cap="none" sz="1000" b="0" i="0" u="none" baseline="0">
              <a:solidFill>
                <a:srgbClr val="000000"/>
              </a:solidFill>
            </a:rPr>
            <a:t> </a:t>
          </a:r>
          <a:r>
            <a:rPr lang="en-US" cap="none" sz="1000" b="0" i="0" u="none" baseline="0">
              <a:solidFill>
                <a:srgbClr val="000000"/>
              </a:solidFill>
            </a:rPr>
            <a:t>80</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0.5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月</a:t>
          </a:r>
          <a:r>
            <a:rPr lang="en-US" cap="none" sz="1000" b="0" i="0" u="none" baseline="0">
              <a:solidFill>
                <a:srgbClr val="000000"/>
              </a:solidFill>
            </a:rPr>
            <a:t>   </a:t>
          </a:r>
          <a:r>
            <a:rPr lang="en-US" cap="none" sz="1000" b="0" i="0" u="none" baseline="0">
              <a:solidFill>
                <a:srgbClr val="000000"/>
              </a:solidFill>
            </a:rPr>
            <a:t>80</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0.5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a:t>
          </a:r>
          <a:r>
            <a:rPr lang="en-US" cap="none" sz="1000" b="0" i="0" u="none" baseline="0">
              <a:solidFill>
                <a:srgbClr val="000000"/>
              </a:solidFill>
            </a:rPr>
            <a:t>月　</a:t>
          </a:r>
          <a:r>
            <a:rPr lang="en-US" cap="none" sz="1000" b="0" i="0" u="none" baseline="0">
              <a:solidFill>
                <a:srgbClr val="000000"/>
              </a:solidFill>
            </a:rPr>
            <a:t> </a:t>
          </a:r>
          <a:r>
            <a:rPr lang="en-US" cap="none" sz="1000" b="0" i="0" u="none" baseline="0">
              <a:solidFill>
                <a:srgbClr val="000000"/>
              </a:solidFill>
            </a:rPr>
            <a:t>80</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0.5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rPr>
            <a:t>月　</a:t>
          </a:r>
          <a:r>
            <a:rPr lang="en-US" cap="none" sz="1000" b="0" i="0" u="none" baseline="0">
              <a:solidFill>
                <a:srgbClr val="000000"/>
              </a:solidFill>
            </a:rPr>
            <a:t> </a:t>
          </a:r>
          <a:r>
            <a:rPr lang="en-US" cap="none" sz="1000" b="0" i="0" u="none" baseline="0">
              <a:solidFill>
                <a:srgbClr val="000000"/>
              </a:solidFill>
            </a:rPr>
            <a:t>80</a:t>
          </a:r>
          <a:r>
            <a:rPr lang="en-US" cap="none" sz="1000" b="0" i="0" u="none" baseline="0">
              <a:solidFill>
                <a:srgbClr val="000000"/>
              </a:solidFill>
            </a:rPr>
            <a:t>時間</a:t>
          </a:r>
          <a:r>
            <a:rPr lang="en-US" cap="none" sz="1000" b="0" i="0" u="none" baseline="0">
              <a:solidFill>
                <a:srgbClr val="000000"/>
              </a:solidFill>
            </a:rPr>
            <a:t>÷</a:t>
          </a:r>
          <a:r>
            <a:rPr lang="en-US" cap="none" sz="1000" b="0" i="0" u="none" baseline="0">
              <a:solidFill>
                <a:srgbClr val="000000"/>
              </a:solidFill>
            </a:rPr>
            <a:t>160</a:t>
          </a:r>
          <a:r>
            <a:rPr lang="en-US" cap="none" sz="1000" b="0" i="0" u="none" baseline="0">
              <a:solidFill>
                <a:srgbClr val="000000"/>
              </a:solidFill>
            </a:rPr>
            <a:t>時間＝</a:t>
          </a:r>
          <a:r>
            <a:rPr lang="en-US" cap="none" sz="1000" b="0" i="0" u="none" baseline="0">
              <a:solidFill>
                <a:srgbClr val="000000"/>
              </a:solidFill>
            </a:rPr>
            <a:t>0.5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12</a:t>
          </a:r>
          <a:r>
            <a:rPr lang="en-US" cap="none" sz="1000" b="0" i="0" u="none" baseline="0">
              <a:solidFill>
                <a:srgbClr val="000000"/>
              </a:solidFill>
            </a:rPr>
            <a:t>か月分合計　</a:t>
          </a:r>
          <a:r>
            <a:rPr lang="en-US" cap="none" sz="1000" b="0" i="0" u="none" baseline="0">
              <a:solidFill>
                <a:srgbClr val="000000"/>
              </a:solidFill>
            </a:rPr>
            <a:t>7.2</a:t>
          </a:r>
          <a:r>
            <a:rPr lang="en-US" cap="none" sz="1000" b="0" i="0" u="none" baseline="0">
              <a:solidFill>
                <a:srgbClr val="000000"/>
              </a:solidFill>
            </a:rPr>
            <a:t>人</a:t>
          </a:r>
        </a:p>
      </xdr:txBody>
    </xdr:sp>
    <xdr:clientData/>
  </xdr:twoCellAnchor>
  <xdr:twoCellAnchor>
    <xdr:from>
      <xdr:col>14</xdr:col>
      <xdr:colOff>361950</xdr:colOff>
      <xdr:row>18</xdr:row>
      <xdr:rowOff>66675</xdr:rowOff>
    </xdr:from>
    <xdr:to>
      <xdr:col>20</xdr:col>
      <xdr:colOff>323850</xdr:colOff>
      <xdr:row>25</xdr:row>
      <xdr:rowOff>219075</xdr:rowOff>
    </xdr:to>
    <xdr:sp>
      <xdr:nvSpPr>
        <xdr:cNvPr id="10" name="AutoShape 9"/>
        <xdr:cNvSpPr>
          <a:spLocks/>
        </xdr:cNvSpPr>
      </xdr:nvSpPr>
      <xdr:spPr>
        <a:xfrm>
          <a:off x="8686800" y="3857625"/>
          <a:ext cx="4076700" cy="2571750"/>
        </a:xfrm>
        <a:prstGeom prst="wedgeRectCallout">
          <a:avLst>
            <a:gd name="adj1" fmla="val -59958"/>
            <a:gd name="adj2" fmla="val -22425"/>
          </a:avLst>
        </a:prstGeom>
        <a:solidFill>
          <a:srgbClr val="C0C0C0"/>
        </a:solidFill>
        <a:ln w="9525" cmpd="sng">
          <a:solidFill>
            <a:srgbClr val="00000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・改善した項目について、左の給与項目記号から選択し、記入すること。</a:t>
          </a:r>
          <a:r>
            <a:rPr lang="en-US" cap="none" sz="1100" b="0" i="0" u="none" baseline="0">
              <a:solidFill>
                <a:srgbClr val="000000"/>
              </a:solidFill>
            </a:rPr>
            <a:t>
</a:t>
          </a:r>
          <a:r>
            <a:rPr lang="en-US" cap="none" sz="1100" b="0" i="0" u="none" baseline="0">
              <a:solidFill>
                <a:srgbClr val="000000"/>
              </a:solidFill>
            </a:rPr>
            <a:t>・改善した給与項目・内容については、「何を」「いつ」「誰</a:t>
          </a:r>
          <a:r>
            <a:rPr lang="en-US" cap="none" sz="1100" b="0" i="0" u="none" baseline="0">
              <a:solidFill>
                <a:srgbClr val="000000"/>
              </a:solidFill>
            </a:rPr>
            <a:t>
</a:t>
          </a:r>
          <a:r>
            <a:rPr lang="en-US" cap="none" sz="1100" b="0" i="0" u="none" baseline="0">
              <a:solidFill>
                <a:srgbClr val="000000"/>
              </a:solidFill>
            </a:rPr>
            <a:t>に（人数）」「いくら」など具体的に明記すること。</a:t>
          </a:r>
          <a:r>
            <a:rPr lang="en-US" cap="none" sz="1100" b="0" i="0" u="none" baseline="0">
              <a:solidFill>
                <a:srgbClr val="000000"/>
              </a:solidFill>
              <a:latin typeface="ＭＳ Ｐゴシック"/>
              <a:ea typeface="ＭＳ Ｐゴシック"/>
              <a:cs typeface="ＭＳ Ｐゴシック"/>
            </a:rPr>
            <a:t>諸手当については、何手当か分かるよう</a:t>
          </a:r>
          <a:r>
            <a:rPr lang="en-US" cap="none" sz="1100" b="0" i="0" u="none" baseline="0">
              <a:solidFill>
                <a:srgbClr val="000000"/>
              </a:solidFill>
              <a:latin typeface="ＭＳ Ｐゴシック"/>
              <a:ea typeface="ＭＳ Ｐゴシック"/>
              <a:cs typeface="ＭＳ Ｐゴシック"/>
            </a:rPr>
            <a:t>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・非正規職員から正規職員へ転換した場合、差額を全額賃金改善額に計上することや、新規に介護職員を増員した場合、給与</a:t>
          </a:r>
          <a:r>
            <a:rPr lang="en-US" cap="none" sz="1100" b="0" i="0" u="none" baseline="0">
              <a:solidFill>
                <a:srgbClr val="000000"/>
              </a:solidFill>
            </a:rPr>
            <a:t>
</a:t>
          </a:r>
          <a:r>
            <a:rPr lang="en-US" cap="none" sz="1100" b="0" i="0" u="none" baseline="0">
              <a:solidFill>
                <a:srgbClr val="0000FF"/>
              </a:solidFill>
            </a:rPr>
            <a:t>全額を賃金改善額へ計上することはできません。</a:t>
          </a:r>
          <a:r>
            <a:rPr lang="en-US" cap="none" sz="1100" b="0" i="0" u="none" baseline="0">
              <a:solidFill>
                <a:srgbClr val="0000FF"/>
              </a:solidFill>
            </a:rPr>
            <a:t>
</a:t>
          </a:r>
          <a:r>
            <a:rPr lang="en-US" cap="none" sz="1100" b="1" i="0" u="none" baseline="0">
              <a:solidFill>
                <a:srgbClr val="000000"/>
              </a:solidFill>
            </a:rPr>
            <a:t>※</a:t>
          </a:r>
          <a:r>
            <a:rPr lang="en-US" cap="none" sz="1100" b="0" i="0" u="none" baseline="0">
              <a:solidFill>
                <a:srgbClr val="000000"/>
              </a:solidFill>
            </a:rPr>
            <a:t>加算額を充当できるのは</a:t>
          </a:r>
          <a:r>
            <a:rPr lang="en-US" cap="none" sz="1100" b="0" i="0" u="none" baseline="0">
              <a:solidFill>
                <a:srgbClr val="000000"/>
              </a:solidFill>
            </a:rPr>
            <a:t>、</a:t>
          </a:r>
          <a:r>
            <a:rPr lang="en-US" cap="none" sz="1100" b="0" i="0" u="none" baseline="0">
              <a:solidFill>
                <a:srgbClr val="000000"/>
              </a:solidFill>
            </a:rPr>
            <a:t>当該職員が正規職員として</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３０</a:t>
          </a:r>
          <a:r>
            <a:rPr lang="en-US" cap="none" sz="1100" b="0" i="0" u="none" baseline="0">
              <a:solidFill>
                <a:srgbClr val="000000"/>
              </a:solidFill>
            </a:rPr>
            <a:t>年４月～平成</a:t>
          </a:r>
          <a:r>
            <a:rPr lang="en-US" cap="none" sz="1100" b="0" i="0" u="none" baseline="0">
              <a:solidFill>
                <a:srgbClr val="000000"/>
              </a:solidFill>
            </a:rPr>
            <a:t>３１</a:t>
          </a:r>
          <a:r>
            <a:rPr lang="en-US" cap="none" sz="1100" b="0" i="0" u="none" baseline="0">
              <a:solidFill>
                <a:srgbClr val="000000"/>
              </a:solidFill>
            </a:rPr>
            <a:t>年３月にいた場合の賃金水準を仮定して比較したときの賃金改善相当額のみ加算額を充当することができます。</a:t>
          </a:r>
          <a:r>
            <a:rPr lang="en-US" cap="none" sz="1100" b="0" i="0" u="none" baseline="0">
              <a:solidFill>
                <a:srgbClr val="000000"/>
              </a:solidFill>
            </a:rPr>
            <a:t>（</a:t>
          </a:r>
          <a:r>
            <a:rPr lang="en-US" cap="none" sz="1100" b="0" i="0" u="none" baseline="0">
              <a:solidFill>
                <a:srgbClr val="000000"/>
              </a:solidFill>
            </a:rPr>
            <a:t>職員の増員についても同様の考え方で計上してください。</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7</xdr:col>
      <xdr:colOff>19050</xdr:colOff>
      <xdr:row>49</xdr:row>
      <xdr:rowOff>133350</xdr:rowOff>
    </xdr:from>
    <xdr:to>
      <xdr:col>12</xdr:col>
      <xdr:colOff>695325</xdr:colOff>
      <xdr:row>49</xdr:row>
      <xdr:rowOff>352425</xdr:rowOff>
    </xdr:to>
    <xdr:sp>
      <xdr:nvSpPr>
        <xdr:cNvPr id="11" name="AutoShape 13"/>
        <xdr:cNvSpPr>
          <a:spLocks/>
        </xdr:cNvSpPr>
      </xdr:nvSpPr>
      <xdr:spPr>
        <a:xfrm>
          <a:off x="3600450" y="11953875"/>
          <a:ext cx="4057650" cy="219075"/>
        </a:xfrm>
        <a:prstGeom prst="wedgeRectCallout">
          <a:avLst>
            <a:gd name="adj1" fmla="val 24560"/>
            <a:gd name="adj2" fmla="val -121875"/>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法人名・代表者職名及び氏名を記載し、必ず押印すること。</a:t>
          </a:r>
          <a:r>
            <a:rPr lang="en-US" cap="none" sz="1000" b="0" i="0" u="none" baseline="0">
              <a:solidFill>
                <a:srgbClr val="000000"/>
              </a:solidFill>
            </a:rPr>
            <a:t>
</a:t>
          </a:r>
        </a:p>
      </xdr:txBody>
    </xdr:sp>
    <xdr:clientData/>
  </xdr:twoCellAnchor>
  <xdr:twoCellAnchor>
    <xdr:from>
      <xdr:col>13</xdr:col>
      <xdr:colOff>133350</xdr:colOff>
      <xdr:row>37</xdr:row>
      <xdr:rowOff>38100</xdr:rowOff>
    </xdr:from>
    <xdr:to>
      <xdr:col>17</xdr:col>
      <xdr:colOff>323850</xdr:colOff>
      <xdr:row>39</xdr:row>
      <xdr:rowOff>114300</xdr:rowOff>
    </xdr:to>
    <xdr:sp>
      <xdr:nvSpPr>
        <xdr:cNvPr id="12" name="AutoShape 8"/>
        <xdr:cNvSpPr>
          <a:spLocks/>
        </xdr:cNvSpPr>
      </xdr:nvSpPr>
      <xdr:spPr>
        <a:xfrm>
          <a:off x="8315325" y="9467850"/>
          <a:ext cx="2390775" cy="381000"/>
        </a:xfrm>
        <a:prstGeom prst="wedgeRectCallout">
          <a:avLst>
            <a:gd name="adj1" fmla="val -64574"/>
            <a:gd name="adj2" fmla="val -138310"/>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小数点以下切り捨ての金額を記入。</a:t>
          </a:r>
          <a:r>
            <a:rPr lang="en-US" cap="none" sz="1100" b="0" i="0" u="none" baseline="0">
              <a:solidFill>
                <a:srgbClr val="0000FF"/>
              </a:solidFill>
            </a:rPr>
            <a:t>
</a:t>
          </a:r>
        </a:p>
      </xdr:txBody>
    </xdr:sp>
    <xdr:clientData/>
  </xdr:twoCellAnchor>
  <xdr:twoCellAnchor>
    <xdr:from>
      <xdr:col>14</xdr:col>
      <xdr:colOff>238125</xdr:colOff>
      <xdr:row>29</xdr:row>
      <xdr:rowOff>0</xdr:rowOff>
    </xdr:from>
    <xdr:to>
      <xdr:col>20</xdr:col>
      <xdr:colOff>495300</xdr:colOff>
      <xdr:row>34</xdr:row>
      <xdr:rowOff>257175</xdr:rowOff>
    </xdr:to>
    <xdr:sp>
      <xdr:nvSpPr>
        <xdr:cNvPr id="13" name="AutoShape 7"/>
        <xdr:cNvSpPr>
          <a:spLocks/>
        </xdr:cNvSpPr>
      </xdr:nvSpPr>
      <xdr:spPr>
        <a:xfrm>
          <a:off x="8562975" y="7791450"/>
          <a:ext cx="4371975" cy="1323975"/>
        </a:xfrm>
        <a:prstGeom prst="wedgeRectCallout">
          <a:avLst>
            <a:gd name="adj1" fmla="val -57523"/>
            <a:gd name="adj2" fmla="val 13787"/>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FF"/>
              </a:solidFill>
            </a:rPr>
            <a:t>②の期間に福祉・介護職員に支払った賃金の総額</a:t>
          </a:r>
          <a:r>
            <a:rPr lang="en-US" cap="none" sz="1100" b="0" i="0" u="none" baseline="0">
              <a:solidFill>
                <a:srgbClr val="000000"/>
              </a:solidFill>
            </a:rPr>
            <a:t>を記載すること。賃金の種類は、基本給、賞与（一時金）、手当など、福祉・介護職員に支給した金額を記載すること。</a:t>
          </a:r>
          <a:r>
            <a:rPr lang="en-US" cap="none" sz="1100" b="0" i="0" u="none" baseline="0">
              <a:solidFill>
                <a:srgbClr val="000000"/>
              </a:solidFill>
            </a:rPr>
            <a:t>
</a:t>
          </a:r>
          <a:r>
            <a:rPr lang="en-US" cap="none" sz="1100" b="0" i="0" u="none" baseline="0">
              <a:solidFill>
                <a:srgbClr val="000000"/>
              </a:solidFill>
            </a:rPr>
            <a:t>ただし、この⑩の欄には、「健康保険料」等</a:t>
          </a:r>
          <a:r>
            <a:rPr lang="en-US" cap="none" sz="1100" b="0" i="0" u="none" baseline="0">
              <a:solidFill>
                <a:srgbClr val="0000FF"/>
              </a:solidFill>
            </a:rPr>
            <a:t>法定福利費の事業主負担分は含まない。</a:t>
          </a:r>
          <a:r>
            <a:rPr lang="en-US" cap="none" sz="1100" b="0" i="0" u="none" baseline="0">
              <a:solidFill>
                <a:srgbClr val="0000FF"/>
              </a:solidFill>
            </a:rPr>
            <a:t>
</a:t>
          </a:r>
          <a:r>
            <a:rPr lang="en-US" cap="none" sz="1100" b="0" i="0" u="none" baseline="0">
              <a:solidFill>
                <a:srgbClr val="000000"/>
              </a:solidFill>
            </a:rPr>
            <a:t>よって、この例においては、④</a:t>
          </a:r>
          <a:r>
            <a:rPr lang="en-US" cap="none" sz="1100" b="0" i="0" u="none" baseline="0">
              <a:solidFill>
                <a:srgbClr val="000000"/>
              </a:solidFill>
            </a:rPr>
            <a:t>(ⅰ</a:t>
          </a:r>
          <a:r>
            <a:rPr lang="en-US" cap="none" sz="1100" b="0" i="0" u="none" baseline="0">
              <a:solidFill>
                <a:srgbClr val="000000"/>
              </a:solidFill>
            </a:rPr>
            <a:t>）（</a:t>
          </a:r>
          <a:r>
            <a:rPr lang="en-US" cap="none" sz="1100" b="0" i="0" u="none" baseline="0">
              <a:solidFill>
                <a:srgbClr val="000000"/>
              </a:solidFill>
            </a:rPr>
            <a:t>21,200,000</a:t>
          </a:r>
          <a:r>
            <a:rPr lang="en-US" cap="none" sz="1100" b="0" i="0" u="none" baseline="0">
              <a:solidFill>
                <a:srgbClr val="000000"/>
              </a:solidFill>
            </a:rPr>
            <a:t>円）から⑦のエ（</a:t>
          </a:r>
          <a:r>
            <a:rPr lang="en-US" cap="none" sz="1100" b="0" i="0" u="none" baseline="0">
              <a:solidFill>
                <a:srgbClr val="000000"/>
              </a:solidFill>
            </a:rPr>
            <a:t>25,000</a:t>
          </a:r>
          <a:r>
            <a:rPr lang="en-US" cap="none" sz="1100" b="0" i="0" u="none" baseline="0">
              <a:solidFill>
                <a:srgbClr val="000000"/>
              </a:solidFill>
            </a:rPr>
            <a:t>円）及びオ（</a:t>
          </a:r>
          <a:r>
            <a:rPr lang="en-US" cap="none" sz="1100" b="0" i="0" u="none" baseline="0">
              <a:solidFill>
                <a:srgbClr val="000000"/>
              </a:solidFill>
            </a:rPr>
            <a:t>25,000</a:t>
          </a:r>
          <a:r>
            <a:rPr lang="en-US" cap="none" sz="1100" b="0" i="0" u="none" baseline="0">
              <a:solidFill>
                <a:srgbClr val="000000"/>
              </a:solidFill>
            </a:rPr>
            <a:t>円）を引いた金額となります。</a:t>
          </a:r>
          <a:r>
            <a:rPr lang="en-US" cap="none" sz="1000" b="0" i="0" u="none" baseline="0">
              <a:solidFill>
                <a:srgbClr val="000000"/>
              </a:solidFill>
            </a:rPr>
            <a:t>
</a:t>
          </a:r>
          <a:r>
            <a:rPr lang="en-US" cap="none" sz="1050" b="0" i="0" u="none" baseline="0">
              <a:solidFill>
                <a:srgbClr val="000000"/>
              </a:solidFill>
            </a:rPr>
            <a:t>
</a:t>
          </a:r>
        </a:p>
      </xdr:txBody>
    </xdr:sp>
    <xdr:clientData/>
  </xdr:twoCellAnchor>
  <xdr:twoCellAnchor>
    <xdr:from>
      <xdr:col>14</xdr:col>
      <xdr:colOff>190500</xdr:colOff>
      <xdr:row>13</xdr:row>
      <xdr:rowOff>28575</xdr:rowOff>
    </xdr:from>
    <xdr:to>
      <xdr:col>19</xdr:col>
      <xdr:colOff>533400</xdr:colOff>
      <xdr:row>16</xdr:row>
      <xdr:rowOff>85725</xdr:rowOff>
    </xdr:to>
    <xdr:sp>
      <xdr:nvSpPr>
        <xdr:cNvPr id="14" name="AutoShape 3"/>
        <xdr:cNvSpPr>
          <a:spLocks/>
        </xdr:cNvSpPr>
      </xdr:nvSpPr>
      <xdr:spPr>
        <a:xfrm>
          <a:off x="8515350" y="3048000"/>
          <a:ext cx="3771900" cy="409575"/>
        </a:xfrm>
        <a:prstGeom prst="wedgeRectCallout">
          <a:avLst>
            <a:gd name="adj1" fmla="val -60009"/>
            <a:gd name="adj2" fmla="val -20134"/>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「④」を記載した場合は、「⑤⑥」の記載は不要です。</a:t>
          </a:r>
        </a:p>
      </xdr:txBody>
    </xdr:sp>
    <xdr:clientData/>
  </xdr:twoCellAnchor>
  <xdr:twoCellAnchor>
    <xdr:from>
      <xdr:col>10</xdr:col>
      <xdr:colOff>28575</xdr:colOff>
      <xdr:row>26</xdr:row>
      <xdr:rowOff>85725</xdr:rowOff>
    </xdr:from>
    <xdr:to>
      <xdr:col>12</xdr:col>
      <xdr:colOff>561975</xdr:colOff>
      <xdr:row>27</xdr:row>
      <xdr:rowOff>371475</xdr:rowOff>
    </xdr:to>
    <xdr:sp>
      <xdr:nvSpPr>
        <xdr:cNvPr id="15" name="AutoShape 8"/>
        <xdr:cNvSpPr>
          <a:spLocks/>
        </xdr:cNvSpPr>
      </xdr:nvSpPr>
      <xdr:spPr>
        <a:xfrm>
          <a:off x="4895850" y="6705600"/>
          <a:ext cx="2628900" cy="695325"/>
        </a:xfrm>
        <a:prstGeom prst="wedgeRectCallout">
          <a:avLst>
            <a:gd name="adj1" fmla="val 26337"/>
            <a:gd name="adj2" fmla="val -96939"/>
          </a:avLst>
        </a:prstGeom>
        <a:solidFill>
          <a:srgbClr val="C0C0C0"/>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人材派遣された福祉・介護職員について賃金改善を行うために派遣元法人に委託料を上乗せして支払う場合。</a:t>
          </a:r>
          <a:r>
            <a:rPr lang="en-US" cap="none" sz="1100" b="0" i="0" u="none" baseline="0">
              <a:solidFill>
                <a:srgbClr val="0000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11</xdr:row>
      <xdr:rowOff>685800</xdr:rowOff>
    </xdr:from>
    <xdr:to>
      <xdr:col>15</xdr:col>
      <xdr:colOff>1000125</xdr:colOff>
      <xdr:row>13</xdr:row>
      <xdr:rowOff>19050</xdr:rowOff>
    </xdr:to>
    <xdr:sp>
      <xdr:nvSpPr>
        <xdr:cNvPr id="1" name="Oval 28"/>
        <xdr:cNvSpPr>
          <a:spLocks/>
        </xdr:cNvSpPr>
      </xdr:nvSpPr>
      <xdr:spPr>
        <a:xfrm>
          <a:off x="9182100" y="5943600"/>
          <a:ext cx="942975" cy="561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11</xdr:col>
      <xdr:colOff>542925</xdr:colOff>
      <xdr:row>10</xdr:row>
      <xdr:rowOff>628650</xdr:rowOff>
    </xdr:from>
    <xdr:to>
      <xdr:col>14</xdr:col>
      <xdr:colOff>371475</xdr:colOff>
      <xdr:row>11</xdr:row>
      <xdr:rowOff>533400</xdr:rowOff>
    </xdr:to>
    <xdr:sp>
      <xdr:nvSpPr>
        <xdr:cNvPr id="2" name="AutoShape 29"/>
        <xdr:cNvSpPr>
          <a:spLocks/>
        </xdr:cNvSpPr>
      </xdr:nvSpPr>
      <xdr:spPr>
        <a:xfrm>
          <a:off x="7381875" y="5181600"/>
          <a:ext cx="1543050" cy="609600"/>
        </a:xfrm>
        <a:prstGeom prst="borderCallout1">
          <a:avLst>
            <a:gd name="adj1" fmla="val 74152"/>
            <a:gd name="adj2" fmla="val 75000"/>
            <a:gd name="adj3" fmla="val 53865"/>
          </a:avLst>
        </a:prstGeom>
        <a:solidFill>
          <a:srgbClr val="FFFFFF"/>
        </a:solidFill>
        <a:ln w="19050" cmpd="sng">
          <a:solidFill>
            <a:srgbClr val="FF0000"/>
          </a:solidFill>
          <a:prstDash val="sysDash"/>
          <a:headEnd type="stealth"/>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この金額を</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実績報告書（様式５）の③</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欄に記入。</a:t>
          </a:r>
        </a:p>
      </xdr:txBody>
    </xdr:sp>
    <xdr:clientData fPrintsWithSheet="0"/>
  </xdr:twoCellAnchor>
  <xdr:twoCellAnchor>
    <xdr:from>
      <xdr:col>0</xdr:col>
      <xdr:colOff>209550</xdr:colOff>
      <xdr:row>9</xdr:row>
      <xdr:rowOff>295275</xdr:rowOff>
    </xdr:from>
    <xdr:to>
      <xdr:col>2</xdr:col>
      <xdr:colOff>104775</xdr:colOff>
      <xdr:row>10</xdr:row>
      <xdr:rowOff>428625</xdr:rowOff>
    </xdr:to>
    <xdr:sp>
      <xdr:nvSpPr>
        <xdr:cNvPr id="3" name="AutoShape 30"/>
        <xdr:cNvSpPr>
          <a:spLocks/>
        </xdr:cNvSpPr>
      </xdr:nvSpPr>
      <xdr:spPr>
        <a:xfrm>
          <a:off x="209550" y="4143375"/>
          <a:ext cx="1533525" cy="838200"/>
        </a:xfrm>
        <a:prstGeom prst="borderCallout1">
          <a:avLst>
            <a:gd name="adj1" fmla="val 99384"/>
            <a:gd name="adj2" fmla="val -262500"/>
            <a:gd name="adj3" fmla="val 54939"/>
            <a:gd name="adj4" fmla="val -36365"/>
          </a:avLst>
        </a:prstGeom>
        <a:solidFill>
          <a:srgbClr val="FFFFFF"/>
        </a:solidFill>
        <a:ln w="19050" cmpd="sng">
          <a:solidFill>
            <a:srgbClr val="FF0000"/>
          </a:solidFill>
          <a:prstDash val="sysDash"/>
          <a:headEnd type="stealth"/>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記載する金額は、</a:t>
          </a:r>
          <a:r>
            <a:rPr lang="en-US" cap="none" sz="1100" b="1" i="0" u="none" baseline="0">
              <a:solidFill>
                <a:srgbClr val="FF0000"/>
              </a:solidFill>
              <a:latin typeface="ＭＳ Ｐゴシック"/>
              <a:ea typeface="ＭＳ Ｐゴシック"/>
              <a:cs typeface="ＭＳ Ｐゴシック"/>
            </a:rPr>
            <a:t>2</a:t>
          </a:r>
          <a:r>
            <a:rPr lang="en-US" cap="none" sz="1100" b="1" i="0" u="none" baseline="0">
              <a:solidFill>
                <a:srgbClr val="FF0000"/>
              </a:solidFill>
              <a:latin typeface="ＭＳ Ｐゴシック"/>
              <a:ea typeface="ＭＳ Ｐゴシック"/>
              <a:cs typeface="ＭＳ Ｐゴシック"/>
            </a:rPr>
            <a:t>ヶ月後の</a:t>
          </a:r>
          <a:r>
            <a:rPr lang="en-US" cap="none" sz="1100" b="1" i="0" u="none" baseline="0">
              <a:solidFill>
                <a:srgbClr val="FF0000"/>
              </a:solidFill>
              <a:latin typeface="ＭＳ Ｐゴシック"/>
              <a:ea typeface="ＭＳ Ｐゴシック"/>
              <a:cs typeface="ＭＳ Ｐゴシック"/>
            </a:rPr>
            <a:t>6</a:t>
          </a:r>
          <a:r>
            <a:rPr lang="en-US" cap="none" sz="1100" b="1" i="0" u="none" baseline="0">
              <a:solidFill>
                <a:srgbClr val="FF0000"/>
              </a:solidFill>
              <a:latin typeface="ＭＳ Ｐゴシック"/>
              <a:ea typeface="ＭＳ Ｐゴシック"/>
              <a:cs typeface="ＭＳ Ｐゴシック"/>
            </a:rPr>
            <a:t>月に受領した加算額からになります。</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42</xdr:row>
      <xdr:rowOff>0</xdr:rowOff>
    </xdr:from>
    <xdr:to>
      <xdr:col>8</xdr:col>
      <xdr:colOff>247650</xdr:colOff>
      <xdr:row>45</xdr:row>
      <xdr:rowOff>247650</xdr:rowOff>
    </xdr:to>
    <xdr:sp>
      <xdr:nvSpPr>
        <xdr:cNvPr id="1" name="Text Box 1"/>
        <xdr:cNvSpPr txBox="1">
          <a:spLocks noChangeArrowheads="1"/>
        </xdr:cNvSpPr>
      </xdr:nvSpPr>
      <xdr:spPr>
        <a:xfrm>
          <a:off x="1323975" y="10525125"/>
          <a:ext cx="5334000" cy="990600"/>
        </a:xfrm>
        <a:prstGeom prst="rect">
          <a:avLst/>
        </a:prstGeom>
        <a:solidFill>
          <a:srgbClr val="FFFFFF"/>
        </a:solidFill>
        <a:ln w="31750" cmpd="sng">
          <a:solidFill>
            <a:srgbClr val="0000FF"/>
          </a:solidFill>
          <a:prstDash val="sysDash"/>
          <a:headEnd type="none"/>
          <a:tailEnd type="none"/>
        </a:ln>
      </xdr:spPr>
      <xdr:txBody>
        <a:bodyPr vertOverflow="clip" wrap="square" lIns="36576" tIns="22860" rIns="0" bIns="22860" anchor="ctr"/>
        <a:p>
          <a:pPr algn="l">
            <a:defRPr/>
          </a:pPr>
          <a:r>
            <a:rPr lang="en-US" cap="none" sz="1600" b="1" i="0" u="none" baseline="0">
              <a:solidFill>
                <a:srgbClr val="0000FF"/>
              </a:solidFill>
              <a:latin typeface="ＭＳ Ｐゴシック"/>
              <a:ea typeface="ＭＳ Ｐゴシック"/>
              <a:cs typeface="ＭＳ Ｐゴシック"/>
            </a:rPr>
            <a:t>介護保険サービス対象の</a:t>
          </a:r>
          <a:r>
            <a:rPr lang="en-US" cap="none" sz="1600" b="1" i="0" u="none" baseline="0">
              <a:solidFill>
                <a:srgbClr val="0000FF"/>
              </a:solidFill>
              <a:latin typeface="ＭＳ Ｐゴシック"/>
              <a:ea typeface="ＭＳ Ｐゴシック"/>
              <a:cs typeface="ＭＳ Ｐゴシック"/>
            </a:rPr>
            <a:t>
</a:t>
          </a:r>
          <a:r>
            <a:rPr lang="en-US" cap="none" sz="1600" b="1" i="0" u="none" baseline="0">
              <a:solidFill>
                <a:srgbClr val="0000FF"/>
              </a:solidFill>
              <a:latin typeface="ＭＳ Ｐゴシック"/>
              <a:ea typeface="ＭＳ Ｐゴシック"/>
              <a:cs typeface="ＭＳ Ｐゴシック"/>
            </a:rPr>
            <a:t>「介護職員処遇改善加算」を受給している場合は、当該加算金により行った賃金改善についても記載してください。</a:t>
          </a:r>
        </a:p>
      </xdr:txBody>
    </xdr:sp>
    <xdr:clientData/>
  </xdr:twoCellAnchor>
  <xdr:twoCellAnchor>
    <xdr:from>
      <xdr:col>3</xdr:col>
      <xdr:colOff>123825</xdr:colOff>
      <xdr:row>21</xdr:row>
      <xdr:rowOff>180975</xdr:rowOff>
    </xdr:from>
    <xdr:to>
      <xdr:col>3</xdr:col>
      <xdr:colOff>885825</xdr:colOff>
      <xdr:row>42</xdr:row>
      <xdr:rowOff>9525</xdr:rowOff>
    </xdr:to>
    <xdr:sp>
      <xdr:nvSpPr>
        <xdr:cNvPr id="2" name="Line 2"/>
        <xdr:cNvSpPr>
          <a:spLocks/>
        </xdr:cNvSpPr>
      </xdr:nvSpPr>
      <xdr:spPr>
        <a:xfrm flipV="1">
          <a:off x="1352550" y="5514975"/>
          <a:ext cx="762000" cy="5019675"/>
        </a:xfrm>
        <a:prstGeom prst="line">
          <a:avLst/>
        </a:prstGeom>
        <a:noFill/>
        <a:ln w="38100" cmpd="sng">
          <a:solidFill>
            <a:srgbClr val="0000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27</xdr:row>
      <xdr:rowOff>171450</xdr:rowOff>
    </xdr:from>
    <xdr:to>
      <xdr:col>3</xdr:col>
      <xdr:colOff>923925</xdr:colOff>
      <xdr:row>41</xdr:row>
      <xdr:rowOff>142875</xdr:rowOff>
    </xdr:to>
    <xdr:sp>
      <xdr:nvSpPr>
        <xdr:cNvPr id="3" name="Line 3"/>
        <xdr:cNvSpPr>
          <a:spLocks/>
        </xdr:cNvSpPr>
      </xdr:nvSpPr>
      <xdr:spPr>
        <a:xfrm flipV="1">
          <a:off x="1428750" y="6877050"/>
          <a:ext cx="723900" cy="3600450"/>
        </a:xfrm>
        <a:prstGeom prst="line">
          <a:avLst/>
        </a:prstGeom>
        <a:noFill/>
        <a:ln w="38100" cmpd="sng">
          <a:solidFill>
            <a:srgbClr val="0000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33</xdr:row>
      <xdr:rowOff>142875</xdr:rowOff>
    </xdr:from>
    <xdr:to>
      <xdr:col>3</xdr:col>
      <xdr:colOff>942975</xdr:colOff>
      <xdr:row>41</xdr:row>
      <xdr:rowOff>114300</xdr:rowOff>
    </xdr:to>
    <xdr:sp>
      <xdr:nvSpPr>
        <xdr:cNvPr id="4" name="Line 4"/>
        <xdr:cNvSpPr>
          <a:spLocks/>
        </xdr:cNvSpPr>
      </xdr:nvSpPr>
      <xdr:spPr>
        <a:xfrm flipV="1">
          <a:off x="1476375" y="8220075"/>
          <a:ext cx="695325" cy="2228850"/>
        </a:xfrm>
        <a:prstGeom prst="line">
          <a:avLst/>
        </a:prstGeom>
        <a:noFill/>
        <a:ln w="38100" cmpd="sng">
          <a:solidFill>
            <a:srgbClr val="0000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161925</xdr:rowOff>
    </xdr:from>
    <xdr:to>
      <xdr:col>6</xdr:col>
      <xdr:colOff>914400</xdr:colOff>
      <xdr:row>7</xdr:row>
      <xdr:rowOff>85725</xdr:rowOff>
    </xdr:to>
    <xdr:sp>
      <xdr:nvSpPr>
        <xdr:cNvPr id="1" name="円/楕円 5"/>
        <xdr:cNvSpPr>
          <a:spLocks/>
        </xdr:cNvSpPr>
      </xdr:nvSpPr>
      <xdr:spPr>
        <a:xfrm>
          <a:off x="4391025" y="1581150"/>
          <a:ext cx="914400" cy="352425"/>
        </a:xfrm>
        <a:prstGeom prst="ellips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895350</xdr:colOff>
      <xdr:row>7</xdr:row>
      <xdr:rowOff>104775</xdr:rowOff>
    </xdr:from>
    <xdr:to>
      <xdr:col>7</xdr:col>
      <xdr:colOff>285750</xdr:colOff>
      <xdr:row>9</xdr:row>
      <xdr:rowOff>66675</xdr:rowOff>
    </xdr:to>
    <xdr:sp>
      <xdr:nvSpPr>
        <xdr:cNvPr id="2" name="円/楕円 6"/>
        <xdr:cNvSpPr>
          <a:spLocks/>
        </xdr:cNvSpPr>
      </xdr:nvSpPr>
      <xdr:spPr>
        <a:xfrm>
          <a:off x="4276725" y="1952625"/>
          <a:ext cx="1409700" cy="352425"/>
        </a:xfrm>
        <a:prstGeom prst="ellips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wakayama.wakayama.jp/_res/projects/default_project/_page_/001/003/169/&#20966;&#36935;&#25913;&#21892;&#23455;&#32318;&#22577;&#21578;&#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この用紙は提出不要）"/>
      <sheetName val="基本情報"/>
      <sheetName val="チェックリスト"/>
      <sheetName val="実績報告書（別紙様式５）"/>
      <sheetName val="実績報告書（別紙様式５）(記載例 "/>
      <sheetName val="添付１"/>
      <sheetName val="添付２"/>
      <sheetName val="添付３"/>
      <sheetName val="追加様式①"/>
      <sheetName val="追加様式②"/>
      <sheetName val="根拠資料（参考）"/>
      <sheetName val="根拠資料（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A1"/>
  <sheetViews>
    <sheetView zoomScalePageLayoutView="0" workbookViewId="0" topLeftCell="A1">
      <selection activeCell="A1" sqref="A1"/>
    </sheetView>
  </sheetViews>
  <sheetFormatPr defaultColWidth="9.00390625" defaultRowHeight="13.5"/>
  <sheetData/>
  <sheetProtection/>
  <printOptions/>
  <pageMargins left="0.66" right="0.4" top="0.984" bottom="0.984" header="0.512" footer="0.51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2"/>
  </sheetPr>
  <dimension ref="A1:D24"/>
  <sheetViews>
    <sheetView zoomScalePageLayoutView="0" workbookViewId="0" topLeftCell="A1">
      <selection activeCell="A1" sqref="A1"/>
    </sheetView>
  </sheetViews>
  <sheetFormatPr defaultColWidth="9.25390625" defaultRowHeight="17.25" customHeight="1"/>
  <cols>
    <col min="1" max="1" width="5.375" style="113" customWidth="1"/>
    <col min="2" max="2" width="19.125" style="113" customWidth="1"/>
    <col min="3" max="3" width="27.625" style="113" customWidth="1"/>
    <col min="4" max="4" width="26.625" style="113" customWidth="1"/>
    <col min="5" max="16384" width="9.25390625" style="113" customWidth="1"/>
  </cols>
  <sheetData>
    <row r="1" ht="22.5" customHeight="1">
      <c r="D1" s="114" t="s">
        <v>87</v>
      </c>
    </row>
    <row r="2" ht="6.75" customHeight="1"/>
    <row r="3" spans="1:4" ht="17.25" customHeight="1">
      <c r="A3" s="631" t="str">
        <f>"平成"&amp;'基本情報'!O11&amp;"年度福祉・介護職員処遇改善（特別）加算の充当明細書"</f>
        <v>平成30年度福祉・介護職員処遇改善（特別）加算の充当明細書</v>
      </c>
      <c r="B3" s="631"/>
      <c r="C3" s="631"/>
      <c r="D3" s="631"/>
    </row>
    <row r="4" ht="9" customHeight="1"/>
    <row r="5" spans="1:4" ht="17.25" customHeight="1">
      <c r="A5" s="634"/>
      <c r="B5" s="635"/>
      <c r="C5" s="115" t="s">
        <v>88</v>
      </c>
      <c r="D5" s="115" t="s">
        <v>89</v>
      </c>
    </row>
    <row r="6" spans="1:4" ht="34.5" customHeight="1">
      <c r="A6" s="632" t="s">
        <v>155</v>
      </c>
      <c r="B6" s="633"/>
      <c r="C6" s="116"/>
      <c r="D6" s="116"/>
    </row>
    <row r="8" spans="1:4" ht="28.5" customHeight="1">
      <c r="A8" s="117"/>
      <c r="B8" s="115" t="s">
        <v>90</v>
      </c>
      <c r="C8" s="115" t="s">
        <v>88</v>
      </c>
      <c r="D8" s="115" t="s">
        <v>89</v>
      </c>
    </row>
    <row r="9" spans="1:4" ht="28.5" customHeight="1">
      <c r="A9" s="636" t="s">
        <v>91</v>
      </c>
      <c r="B9" s="117" t="s">
        <v>92</v>
      </c>
      <c r="C9" s="116"/>
      <c r="D9" s="116"/>
    </row>
    <row r="10" spans="1:4" ht="28.5" customHeight="1">
      <c r="A10" s="637"/>
      <c r="B10" s="117" t="s">
        <v>93</v>
      </c>
      <c r="C10" s="116"/>
      <c r="D10" s="116"/>
    </row>
    <row r="11" spans="1:4" ht="28.5" customHeight="1">
      <c r="A11" s="637"/>
      <c r="B11" s="117" t="s">
        <v>94</v>
      </c>
      <c r="C11" s="116"/>
      <c r="D11" s="116"/>
    </row>
    <row r="12" spans="1:4" ht="28.5" customHeight="1">
      <c r="A12" s="637"/>
      <c r="B12" s="117" t="s">
        <v>95</v>
      </c>
      <c r="C12" s="116"/>
      <c r="D12" s="116"/>
    </row>
    <row r="13" spans="1:4" ht="28.5" customHeight="1">
      <c r="A13" s="637"/>
      <c r="B13" s="117" t="s">
        <v>96</v>
      </c>
      <c r="C13" s="116"/>
      <c r="D13" s="116"/>
    </row>
    <row r="14" spans="1:4" ht="28.5" customHeight="1">
      <c r="A14" s="638"/>
      <c r="B14" s="115" t="s">
        <v>97</v>
      </c>
      <c r="C14" s="116">
        <f>SUM(C9:C13)</f>
        <v>0</v>
      </c>
      <c r="D14" s="116"/>
    </row>
    <row r="15" spans="1:4" ht="28.5" customHeight="1">
      <c r="A15" s="629" t="s">
        <v>98</v>
      </c>
      <c r="B15" s="117" t="s">
        <v>99</v>
      </c>
      <c r="C15" s="116"/>
      <c r="D15" s="116"/>
    </row>
    <row r="16" spans="1:4" ht="28.5" customHeight="1">
      <c r="A16" s="629"/>
      <c r="B16" s="117" t="s">
        <v>100</v>
      </c>
      <c r="C16" s="116"/>
      <c r="D16" s="116"/>
    </row>
    <row r="17" spans="1:4" ht="28.5" customHeight="1">
      <c r="A17" s="629"/>
      <c r="B17" s="117" t="s">
        <v>101</v>
      </c>
      <c r="C17" s="116"/>
      <c r="D17" s="116"/>
    </row>
    <row r="18" spans="1:4" ht="28.5" customHeight="1">
      <c r="A18" s="629"/>
      <c r="B18" s="117" t="s">
        <v>102</v>
      </c>
      <c r="C18" s="116"/>
      <c r="D18" s="116"/>
    </row>
    <row r="19" spans="1:4" ht="28.5" customHeight="1">
      <c r="A19" s="629"/>
      <c r="B19" s="117" t="s">
        <v>103</v>
      </c>
      <c r="C19" s="116"/>
      <c r="D19" s="116"/>
    </row>
    <row r="20" spans="1:4" ht="28.5" customHeight="1">
      <c r="A20" s="629"/>
      <c r="B20" s="117" t="s">
        <v>104</v>
      </c>
      <c r="C20" s="116"/>
      <c r="D20" s="116"/>
    </row>
    <row r="21" spans="1:4" ht="28.5" customHeight="1">
      <c r="A21" s="629"/>
      <c r="B21" s="117" t="s">
        <v>96</v>
      </c>
      <c r="C21" s="116"/>
      <c r="D21" s="116"/>
    </row>
    <row r="22" spans="1:4" ht="28.5" customHeight="1">
      <c r="A22" s="629"/>
      <c r="B22" s="115" t="s">
        <v>97</v>
      </c>
      <c r="C22" s="116">
        <f>SUM(C15:C21)</f>
        <v>0</v>
      </c>
      <c r="D22" s="116"/>
    </row>
    <row r="23" spans="1:4" ht="28.5" customHeight="1">
      <c r="A23" s="630" t="s">
        <v>105</v>
      </c>
      <c r="B23" s="630"/>
      <c r="C23" s="116">
        <f>SUM(C22,C14)</f>
        <v>0</v>
      </c>
      <c r="D23" s="116"/>
    </row>
    <row r="24" ht="20.25" customHeight="1">
      <c r="A24" s="113" t="s">
        <v>106</v>
      </c>
    </row>
    <row r="26" ht="36" customHeight="1"/>
  </sheetData>
  <sheetProtection/>
  <mergeCells count="6">
    <mergeCell ref="A15:A22"/>
    <mergeCell ref="A23:B23"/>
    <mergeCell ref="A3:D3"/>
    <mergeCell ref="A6:B6"/>
    <mergeCell ref="A5:B5"/>
    <mergeCell ref="A9:A14"/>
  </mergeCells>
  <printOptions/>
  <pageMargins left="0.984251968503937" right="0.5905511811023623" top="0.4724409448818898" bottom="0.31496062992125984" header="0.5118110236220472" footer="0.5118110236220472"/>
  <pageSetup cellComments="asDisplayed"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1:X46"/>
  <sheetViews>
    <sheetView zoomScale="70" zoomScaleNormal="70" zoomScalePageLayoutView="0" workbookViewId="0" topLeftCell="A1">
      <selection activeCell="A1" sqref="A1:K1"/>
    </sheetView>
  </sheetViews>
  <sheetFormatPr defaultColWidth="9.00390625" defaultRowHeight="13.5"/>
  <cols>
    <col min="1" max="1" width="4.00390625" style="124" customWidth="1"/>
    <col min="2" max="2" width="3.125" style="124" customWidth="1"/>
    <col min="3" max="3" width="9.00390625" style="124" customWidth="1"/>
    <col min="4" max="4" width="12.75390625" style="124" customWidth="1"/>
    <col min="5" max="5" width="15.50390625" style="124" customWidth="1"/>
    <col min="6" max="10" width="13.25390625" style="124" customWidth="1"/>
    <col min="11" max="18" width="11.25390625" style="124" customWidth="1"/>
    <col min="19" max="19" width="6.625" style="124" customWidth="1"/>
    <col min="20" max="21" width="6.50390625" style="125" customWidth="1"/>
    <col min="22" max="23" width="9.00390625" style="125" customWidth="1"/>
    <col min="24" max="24" width="3.50390625" style="125" customWidth="1"/>
    <col min="25" max="16384" width="9.00390625" style="124" customWidth="1"/>
  </cols>
  <sheetData>
    <row r="1" spans="1:14" ht="32.25" thickBot="1">
      <c r="A1" s="703" t="str">
        <f>"平成"&amp;'基本情報'!O11&amp;"年度賃金改善に要した費用総額の積算内訳"</f>
        <v>平成30年度賃金改善に要した費用総額の積算内訳</v>
      </c>
      <c r="B1" s="704"/>
      <c r="C1" s="704"/>
      <c r="D1" s="704"/>
      <c r="E1" s="704"/>
      <c r="F1" s="704"/>
      <c r="G1" s="704"/>
      <c r="H1" s="704"/>
      <c r="I1" s="704"/>
      <c r="J1" s="704"/>
      <c r="K1" s="705"/>
      <c r="L1" s="123"/>
      <c r="M1" s="123"/>
      <c r="N1" s="123"/>
    </row>
    <row r="2" ht="14.25" thickBot="1"/>
    <row r="3" spans="2:24" s="126" customFormat="1" ht="28.5" customHeight="1" thickBot="1">
      <c r="B3" s="706" t="s">
        <v>73</v>
      </c>
      <c r="C3" s="707"/>
      <c r="D3" s="707"/>
      <c r="E3" s="708"/>
      <c r="F3" s="709">
        <f>'基本情報'!L12</f>
        <v>0</v>
      </c>
      <c r="G3" s="710"/>
      <c r="H3" s="710"/>
      <c r="I3" s="710"/>
      <c r="J3" s="710"/>
      <c r="K3" s="711"/>
      <c r="L3" s="127"/>
      <c r="M3" s="127"/>
      <c r="N3" s="127"/>
      <c r="T3" s="128"/>
      <c r="U3" s="128"/>
      <c r="V3" s="128"/>
      <c r="W3" s="128"/>
      <c r="X3" s="128"/>
    </row>
    <row r="4" spans="20:24" s="126" customFormat="1" ht="9.75" customHeight="1" thickBot="1">
      <c r="T4" s="128"/>
      <c r="U4" s="128"/>
      <c r="V4" s="128"/>
      <c r="W4" s="128"/>
      <c r="X4" s="128"/>
    </row>
    <row r="5" spans="2:24" s="126" customFormat="1" ht="27.75" customHeight="1" thickBot="1">
      <c r="B5" s="712" t="s">
        <v>113</v>
      </c>
      <c r="C5" s="713"/>
      <c r="D5" s="713"/>
      <c r="E5" s="714"/>
      <c r="F5" s="715" t="s">
        <v>114</v>
      </c>
      <c r="G5" s="710"/>
      <c r="H5" s="710"/>
      <c r="I5" s="710"/>
      <c r="J5" s="710"/>
      <c r="K5" s="711"/>
      <c r="L5" s="127"/>
      <c r="M5" s="127"/>
      <c r="N5" s="127"/>
      <c r="T5" s="128"/>
      <c r="U5" s="128"/>
      <c r="V5" s="128"/>
      <c r="W5" s="128"/>
      <c r="X5" s="128"/>
    </row>
    <row r="6" spans="2:24" s="126" customFormat="1" ht="11.25" customHeight="1" thickBot="1">
      <c r="B6" s="129"/>
      <c r="T6" s="128"/>
      <c r="U6" s="128"/>
      <c r="V6" s="128"/>
      <c r="W6" s="128"/>
      <c r="X6" s="128"/>
    </row>
    <row r="7" spans="2:24" s="126" customFormat="1" ht="21" customHeight="1">
      <c r="B7" s="694" t="s">
        <v>115</v>
      </c>
      <c r="C7" s="695"/>
      <c r="D7" s="695"/>
      <c r="E7" s="696"/>
      <c r="F7" s="130"/>
      <c r="G7" s="131" t="s">
        <v>116</v>
      </c>
      <c r="H7" s="131" t="s">
        <v>117</v>
      </c>
      <c r="I7" s="131"/>
      <c r="J7" s="131" t="s">
        <v>118</v>
      </c>
      <c r="K7" s="132"/>
      <c r="L7" s="133"/>
      <c r="M7" s="133"/>
      <c r="N7" s="133"/>
      <c r="T7" s="128"/>
      <c r="U7" s="128"/>
      <c r="V7" s="128"/>
      <c r="W7" s="128"/>
      <c r="X7" s="128"/>
    </row>
    <row r="8" spans="2:24" s="126" customFormat="1" ht="9.75" customHeight="1">
      <c r="B8" s="697"/>
      <c r="C8" s="698"/>
      <c r="D8" s="698"/>
      <c r="E8" s="699"/>
      <c r="F8" s="134"/>
      <c r="G8" s="135"/>
      <c r="H8" s="135"/>
      <c r="I8" s="135"/>
      <c r="J8" s="135"/>
      <c r="K8" s="136"/>
      <c r="L8" s="133"/>
      <c r="M8" s="133"/>
      <c r="N8" s="133"/>
      <c r="T8" s="128"/>
      <c r="U8" s="128"/>
      <c r="V8" s="128"/>
      <c r="W8" s="128"/>
      <c r="X8" s="128"/>
    </row>
    <row r="9" spans="2:24" s="126" customFormat="1" ht="21" customHeight="1" thickBot="1">
      <c r="B9" s="700"/>
      <c r="C9" s="701"/>
      <c r="D9" s="701"/>
      <c r="E9" s="702"/>
      <c r="F9" s="137"/>
      <c r="G9" s="138" t="s">
        <v>119</v>
      </c>
      <c r="H9" s="138"/>
      <c r="I9" s="138" t="s">
        <v>120</v>
      </c>
      <c r="J9" s="138"/>
      <c r="K9" s="139"/>
      <c r="L9" s="133"/>
      <c r="M9" s="133"/>
      <c r="N9" s="133"/>
      <c r="T9" s="128"/>
      <c r="U9" s="128"/>
      <c r="V9" s="128"/>
      <c r="W9" s="128"/>
      <c r="X9" s="128"/>
    </row>
    <row r="10" spans="20:24" s="126" customFormat="1" ht="14.25" thickBot="1">
      <c r="T10" s="128"/>
      <c r="U10" s="128"/>
      <c r="V10" s="128"/>
      <c r="W10" s="128"/>
      <c r="X10" s="128"/>
    </row>
    <row r="11" spans="2:24" s="126" customFormat="1" ht="15.75" customHeight="1">
      <c r="B11" s="645" t="s">
        <v>156</v>
      </c>
      <c r="C11" s="646"/>
      <c r="D11" s="646"/>
      <c r="E11" s="647"/>
      <c r="F11" s="639"/>
      <c r="G11" s="640"/>
      <c r="H11" s="641"/>
      <c r="I11" s="692" t="s">
        <v>231</v>
      </c>
      <c r="J11" s="693"/>
      <c r="K11" s="693"/>
      <c r="L11" s="693"/>
      <c r="M11" s="693"/>
      <c r="N11" s="140"/>
      <c r="P11" s="140"/>
      <c r="Q11" s="678"/>
      <c r="R11" s="678"/>
      <c r="T11" s="128"/>
      <c r="U11" s="128"/>
      <c r="V11" s="128"/>
      <c r="W11" s="128"/>
      <c r="X11" s="128"/>
    </row>
    <row r="12" spans="2:24" s="126" customFormat="1" ht="15.75" customHeight="1" thickBot="1">
      <c r="B12" s="648"/>
      <c r="C12" s="649"/>
      <c r="D12" s="649"/>
      <c r="E12" s="650"/>
      <c r="F12" s="642"/>
      <c r="G12" s="643"/>
      <c r="H12" s="644"/>
      <c r="I12" s="692"/>
      <c r="J12" s="693"/>
      <c r="K12" s="693"/>
      <c r="L12" s="693"/>
      <c r="M12" s="693"/>
      <c r="N12" s="140"/>
      <c r="P12" s="140"/>
      <c r="Q12" s="678"/>
      <c r="R12" s="678"/>
      <c r="T12" s="128"/>
      <c r="U12" s="128"/>
      <c r="V12" s="128"/>
      <c r="W12" s="128"/>
      <c r="X12" s="128"/>
    </row>
    <row r="13" spans="17:24" s="140" customFormat="1" ht="14.25" thickBot="1">
      <c r="Q13" s="141"/>
      <c r="R13" s="141" t="s">
        <v>121</v>
      </c>
      <c r="T13" s="142"/>
      <c r="U13" s="142"/>
      <c r="V13" s="142"/>
      <c r="W13" s="142"/>
      <c r="X13" s="142"/>
    </row>
    <row r="14" spans="2:24" s="126" customFormat="1" ht="32.25" customHeight="1" thickTop="1">
      <c r="B14" s="679" t="s">
        <v>122</v>
      </c>
      <c r="C14" s="680"/>
      <c r="D14" s="680"/>
      <c r="E14" s="681"/>
      <c r="F14" s="143"/>
      <c r="G14" s="144"/>
      <c r="H14" s="145"/>
      <c r="I14" s="145"/>
      <c r="J14" s="145"/>
      <c r="K14" s="145"/>
      <c r="L14" s="146"/>
      <c r="M14" s="147"/>
      <c r="N14" s="147"/>
      <c r="O14" s="148"/>
      <c r="P14" s="148"/>
      <c r="Q14" s="149"/>
      <c r="R14" s="682" t="s">
        <v>72</v>
      </c>
      <c r="T14" s="128"/>
      <c r="U14" s="128"/>
      <c r="V14" s="128"/>
      <c r="W14" s="128"/>
      <c r="X14" s="128"/>
    </row>
    <row r="15" spans="2:24" s="126" customFormat="1" ht="23.25" customHeight="1">
      <c r="B15" s="685" t="s">
        <v>123</v>
      </c>
      <c r="C15" s="686"/>
      <c r="D15" s="686"/>
      <c r="E15" s="687"/>
      <c r="F15" s="150"/>
      <c r="G15" s="151"/>
      <c r="H15" s="152"/>
      <c r="I15" s="152"/>
      <c r="J15" s="152"/>
      <c r="K15" s="152"/>
      <c r="L15" s="153"/>
      <c r="M15" s="154"/>
      <c r="N15" s="154"/>
      <c r="O15" s="155"/>
      <c r="P15" s="155"/>
      <c r="Q15" s="156"/>
      <c r="R15" s="683"/>
      <c r="T15" s="128"/>
      <c r="U15" s="128"/>
      <c r="V15" s="128"/>
      <c r="W15" s="128"/>
      <c r="X15" s="128"/>
    </row>
    <row r="16" spans="2:24" s="126" customFormat="1" ht="23.25" customHeight="1">
      <c r="B16" s="685" t="s">
        <v>86</v>
      </c>
      <c r="C16" s="686"/>
      <c r="D16" s="686"/>
      <c r="E16" s="687"/>
      <c r="F16" s="157"/>
      <c r="G16" s="158"/>
      <c r="H16" s="159"/>
      <c r="I16" s="159"/>
      <c r="J16" s="159"/>
      <c r="K16" s="159"/>
      <c r="L16" s="160"/>
      <c r="M16" s="161"/>
      <c r="N16" s="161"/>
      <c r="O16" s="155"/>
      <c r="P16" s="155"/>
      <c r="Q16" s="156"/>
      <c r="R16" s="683"/>
      <c r="T16" s="128"/>
      <c r="U16" s="128"/>
      <c r="V16" s="128"/>
      <c r="W16" s="128"/>
      <c r="X16" s="128"/>
    </row>
    <row r="17" spans="2:24" s="126" customFormat="1" ht="23.25" customHeight="1">
      <c r="B17" s="688" t="s">
        <v>124</v>
      </c>
      <c r="C17" s="686"/>
      <c r="D17" s="686"/>
      <c r="E17" s="687"/>
      <c r="F17" s="162"/>
      <c r="G17" s="163"/>
      <c r="H17" s="164"/>
      <c r="I17" s="163"/>
      <c r="J17" s="163"/>
      <c r="K17" s="165"/>
      <c r="L17" s="160"/>
      <c r="M17" s="161"/>
      <c r="N17" s="161"/>
      <c r="O17" s="166"/>
      <c r="P17" s="166"/>
      <c r="Q17" s="167"/>
      <c r="R17" s="683"/>
      <c r="T17" s="128"/>
      <c r="U17" s="128"/>
      <c r="V17" s="128"/>
      <c r="W17" s="128"/>
      <c r="X17" s="128"/>
    </row>
    <row r="18" spans="2:24" s="126" customFormat="1" ht="23.25" customHeight="1">
      <c r="B18" s="685" t="s">
        <v>125</v>
      </c>
      <c r="C18" s="686"/>
      <c r="D18" s="686"/>
      <c r="E18" s="687"/>
      <c r="F18" s="168"/>
      <c r="G18" s="169"/>
      <c r="H18" s="170"/>
      <c r="I18" s="169"/>
      <c r="J18" s="169"/>
      <c r="K18" s="171"/>
      <c r="L18" s="172"/>
      <c r="M18" s="173"/>
      <c r="N18" s="173"/>
      <c r="O18" s="174"/>
      <c r="P18" s="174"/>
      <c r="Q18" s="175"/>
      <c r="R18" s="683"/>
      <c r="T18" s="128"/>
      <c r="U18" s="128"/>
      <c r="V18" s="128"/>
      <c r="W18" s="128"/>
      <c r="X18" s="128"/>
    </row>
    <row r="19" spans="2:24" s="126" customFormat="1" ht="23.25" customHeight="1" thickBot="1">
      <c r="B19" s="689" t="s">
        <v>126</v>
      </c>
      <c r="C19" s="690"/>
      <c r="D19" s="690"/>
      <c r="E19" s="691"/>
      <c r="F19" s="176"/>
      <c r="G19" s="177"/>
      <c r="H19" s="178"/>
      <c r="I19" s="177"/>
      <c r="J19" s="177"/>
      <c r="K19" s="179"/>
      <c r="L19" s="180"/>
      <c r="M19" s="179"/>
      <c r="N19" s="179"/>
      <c r="O19" s="181"/>
      <c r="P19" s="181"/>
      <c r="Q19" s="182"/>
      <c r="R19" s="684"/>
      <c r="T19" s="128"/>
      <c r="U19" s="128"/>
      <c r="V19" s="128"/>
      <c r="W19" s="128"/>
      <c r="X19" s="128"/>
    </row>
    <row r="20" spans="2:24" s="126" customFormat="1" ht="18" customHeight="1" thickTop="1">
      <c r="B20" s="183"/>
      <c r="C20" s="665" t="s">
        <v>127</v>
      </c>
      <c r="D20" s="184" t="s">
        <v>128</v>
      </c>
      <c r="E20" s="185"/>
      <c r="F20" s="186"/>
      <c r="G20" s="187"/>
      <c r="H20" s="188"/>
      <c r="I20" s="189"/>
      <c r="J20" s="187"/>
      <c r="K20" s="190"/>
      <c r="L20" s="190"/>
      <c r="M20" s="191"/>
      <c r="N20" s="191"/>
      <c r="O20" s="191"/>
      <c r="P20" s="190"/>
      <c r="Q20" s="192"/>
      <c r="R20" s="193">
        <f aca="true" t="shared" si="0" ref="R20:R41">+SUM(F20:Q20)</f>
        <v>0</v>
      </c>
      <c r="T20" s="128"/>
      <c r="U20" s="128"/>
      <c r="V20" s="128"/>
      <c r="W20" s="128"/>
      <c r="X20" s="128"/>
    </row>
    <row r="21" spans="2:24" s="126" customFormat="1" ht="18" customHeight="1" thickBot="1">
      <c r="B21" s="183"/>
      <c r="C21" s="665"/>
      <c r="D21" s="194" t="s">
        <v>129</v>
      </c>
      <c r="E21" s="195"/>
      <c r="F21" s="196"/>
      <c r="G21" s="197"/>
      <c r="H21" s="198"/>
      <c r="I21" s="199"/>
      <c r="J21" s="197"/>
      <c r="K21" s="200"/>
      <c r="L21" s="200"/>
      <c r="M21" s="201"/>
      <c r="N21" s="201"/>
      <c r="O21" s="201"/>
      <c r="P21" s="200"/>
      <c r="Q21" s="202"/>
      <c r="R21" s="203">
        <f t="shared" si="0"/>
        <v>0</v>
      </c>
      <c r="T21" s="128"/>
      <c r="U21" s="128"/>
      <c r="V21" s="128"/>
      <c r="W21" s="128"/>
      <c r="X21" s="128"/>
    </row>
    <row r="22" spans="2:24" s="126" customFormat="1" ht="18" customHeight="1">
      <c r="B22" s="183"/>
      <c r="C22" s="665"/>
      <c r="D22" s="666" t="s">
        <v>130</v>
      </c>
      <c r="E22" s="204" t="s">
        <v>164</v>
      </c>
      <c r="F22" s="205"/>
      <c r="G22" s="205"/>
      <c r="H22" s="206"/>
      <c r="I22" s="207"/>
      <c r="J22" s="205"/>
      <c r="K22" s="208"/>
      <c r="L22" s="208"/>
      <c r="M22" s="209"/>
      <c r="N22" s="209"/>
      <c r="O22" s="209"/>
      <c r="P22" s="208"/>
      <c r="Q22" s="210"/>
      <c r="R22" s="203">
        <f t="shared" si="0"/>
        <v>0</v>
      </c>
      <c r="T22" s="128"/>
      <c r="U22" s="128"/>
      <c r="V22" s="128"/>
      <c r="W22" s="128"/>
      <c r="X22" s="128"/>
    </row>
    <row r="23" spans="2:24" s="126" customFormat="1" ht="18" customHeight="1" thickBot="1">
      <c r="B23" s="183"/>
      <c r="C23" s="665"/>
      <c r="D23" s="667"/>
      <c r="E23" s="211" t="s">
        <v>131</v>
      </c>
      <c r="F23" s="212">
        <f aca="true" t="shared" si="1" ref="F23:Q23">+F21-F20-F22</f>
        <v>0</v>
      </c>
      <c r="G23" s="212">
        <f t="shared" si="1"/>
        <v>0</v>
      </c>
      <c r="H23" s="213">
        <f t="shared" si="1"/>
        <v>0</v>
      </c>
      <c r="I23" s="213">
        <f t="shared" si="1"/>
        <v>0</v>
      </c>
      <c r="J23" s="213">
        <f t="shared" si="1"/>
        <v>0</v>
      </c>
      <c r="K23" s="209">
        <f t="shared" si="1"/>
        <v>0</v>
      </c>
      <c r="L23" s="209">
        <f t="shared" si="1"/>
        <v>0</v>
      </c>
      <c r="M23" s="209">
        <f t="shared" si="1"/>
        <v>0</v>
      </c>
      <c r="N23" s="209">
        <f t="shared" si="1"/>
        <v>0</v>
      </c>
      <c r="O23" s="209">
        <f t="shared" si="1"/>
        <v>0</v>
      </c>
      <c r="P23" s="208">
        <f t="shared" si="1"/>
        <v>0</v>
      </c>
      <c r="Q23" s="208">
        <f t="shared" si="1"/>
        <v>0</v>
      </c>
      <c r="R23" s="203">
        <f t="shared" si="0"/>
        <v>0</v>
      </c>
      <c r="T23" s="128"/>
      <c r="U23" s="128"/>
      <c r="V23" s="128"/>
      <c r="W23" s="128"/>
      <c r="X23" s="128"/>
    </row>
    <row r="24" spans="2:24" s="126" customFormat="1" ht="18" customHeight="1">
      <c r="B24" s="183"/>
      <c r="C24" s="665"/>
      <c r="D24" s="214" t="s">
        <v>132</v>
      </c>
      <c r="E24" s="215"/>
      <c r="F24" s="216"/>
      <c r="G24" s="217"/>
      <c r="H24" s="218"/>
      <c r="I24" s="219"/>
      <c r="J24" s="217"/>
      <c r="K24" s="217"/>
      <c r="L24" s="217"/>
      <c r="M24" s="219"/>
      <c r="N24" s="219"/>
      <c r="O24" s="219"/>
      <c r="P24" s="217"/>
      <c r="Q24" s="218"/>
      <c r="R24" s="220">
        <f t="shared" si="0"/>
        <v>0</v>
      </c>
      <c r="T24" s="128"/>
      <c r="U24" s="128"/>
      <c r="V24" s="128"/>
      <c r="W24" s="128"/>
      <c r="X24" s="128"/>
    </row>
    <row r="25" spans="2:24" s="221" customFormat="1" ht="18" customHeight="1">
      <c r="B25" s="222"/>
      <c r="C25" s="665"/>
      <c r="D25" s="223" t="s">
        <v>133</v>
      </c>
      <c r="E25" s="223"/>
      <c r="F25" s="224">
        <f aca="true" t="shared" si="2" ref="F25:Q25">+F23*F24*F18</f>
        <v>0</v>
      </c>
      <c r="G25" s="224">
        <f t="shared" si="2"/>
        <v>0</v>
      </c>
      <c r="H25" s="224">
        <f t="shared" si="2"/>
        <v>0</v>
      </c>
      <c r="I25" s="224">
        <f t="shared" si="2"/>
        <v>0</v>
      </c>
      <c r="J25" s="224">
        <f t="shared" si="2"/>
        <v>0</v>
      </c>
      <c r="K25" s="224">
        <f t="shared" si="2"/>
        <v>0</v>
      </c>
      <c r="L25" s="224">
        <f t="shared" si="2"/>
        <v>0</v>
      </c>
      <c r="M25" s="224">
        <f t="shared" si="2"/>
        <v>0</v>
      </c>
      <c r="N25" s="224">
        <f t="shared" si="2"/>
        <v>0</v>
      </c>
      <c r="O25" s="224">
        <f t="shared" si="2"/>
        <v>0</v>
      </c>
      <c r="P25" s="224">
        <f t="shared" si="2"/>
        <v>0</v>
      </c>
      <c r="Q25" s="224">
        <f t="shared" si="2"/>
        <v>0</v>
      </c>
      <c r="R25" s="228">
        <f>+SUM(F25:Q25)</f>
        <v>0</v>
      </c>
      <c r="T25" s="229"/>
      <c r="U25" s="229"/>
      <c r="V25" s="229"/>
      <c r="W25" s="229"/>
      <c r="X25" s="229"/>
    </row>
    <row r="26" spans="2:24" s="126" customFormat="1" ht="18" customHeight="1">
      <c r="B26" s="183"/>
      <c r="C26" s="668" t="s">
        <v>134</v>
      </c>
      <c r="D26" s="290" t="s">
        <v>128</v>
      </c>
      <c r="E26" s="231"/>
      <c r="F26" s="232"/>
      <c r="G26" s="233"/>
      <c r="H26" s="234"/>
      <c r="I26" s="235"/>
      <c r="J26" s="233"/>
      <c r="K26" s="236"/>
      <c r="L26" s="236"/>
      <c r="M26" s="237"/>
      <c r="N26" s="237"/>
      <c r="O26" s="237"/>
      <c r="P26" s="236"/>
      <c r="Q26" s="238"/>
      <c r="R26" s="239">
        <f t="shared" si="0"/>
        <v>0</v>
      </c>
      <c r="T26" s="128"/>
      <c r="U26" s="128"/>
      <c r="V26" s="128"/>
      <c r="W26" s="128"/>
      <c r="X26" s="128"/>
    </row>
    <row r="27" spans="2:24" s="126" customFormat="1" ht="18" customHeight="1" thickBot="1">
      <c r="B27" s="183"/>
      <c r="C27" s="669"/>
      <c r="D27" s="291" t="s">
        <v>129</v>
      </c>
      <c r="E27" s="240"/>
      <c r="F27" s="196"/>
      <c r="G27" s="197"/>
      <c r="H27" s="198"/>
      <c r="I27" s="199"/>
      <c r="J27" s="197"/>
      <c r="K27" s="200"/>
      <c r="L27" s="200"/>
      <c r="M27" s="201"/>
      <c r="N27" s="201"/>
      <c r="O27" s="201"/>
      <c r="P27" s="200"/>
      <c r="Q27" s="202"/>
      <c r="R27" s="203">
        <f t="shared" si="0"/>
        <v>0</v>
      </c>
      <c r="T27" s="128"/>
      <c r="U27" s="128"/>
      <c r="V27" s="128"/>
      <c r="W27" s="128"/>
      <c r="X27" s="128"/>
    </row>
    <row r="28" spans="2:24" s="126" customFormat="1" ht="18" customHeight="1">
      <c r="B28" s="183"/>
      <c r="C28" s="669"/>
      <c r="D28" s="671" t="s">
        <v>130</v>
      </c>
      <c r="E28" s="204" t="s">
        <v>164</v>
      </c>
      <c r="F28" s="205"/>
      <c r="G28" s="205"/>
      <c r="H28" s="206"/>
      <c r="I28" s="207"/>
      <c r="J28" s="205"/>
      <c r="K28" s="208"/>
      <c r="L28" s="208"/>
      <c r="M28" s="209"/>
      <c r="N28" s="209"/>
      <c r="O28" s="209"/>
      <c r="P28" s="208"/>
      <c r="Q28" s="210"/>
      <c r="R28" s="203">
        <f t="shared" si="0"/>
        <v>0</v>
      </c>
      <c r="T28" s="128"/>
      <c r="U28" s="128"/>
      <c r="V28" s="128"/>
      <c r="W28" s="128"/>
      <c r="X28" s="128"/>
    </row>
    <row r="29" spans="2:24" s="221" customFormat="1" ht="18" customHeight="1" thickBot="1">
      <c r="B29" s="222"/>
      <c r="C29" s="669"/>
      <c r="D29" s="672"/>
      <c r="E29" s="292" t="s">
        <v>131</v>
      </c>
      <c r="F29" s="212">
        <f aca="true" t="shared" si="3" ref="F29:Q29">+F27-F26-F28</f>
        <v>0</v>
      </c>
      <c r="G29" s="212">
        <f t="shared" si="3"/>
        <v>0</v>
      </c>
      <c r="H29" s="213">
        <f t="shared" si="3"/>
        <v>0</v>
      </c>
      <c r="I29" s="213">
        <f t="shared" si="3"/>
        <v>0</v>
      </c>
      <c r="J29" s="213">
        <f t="shared" si="3"/>
        <v>0</v>
      </c>
      <c r="K29" s="287">
        <f t="shared" si="3"/>
        <v>0</v>
      </c>
      <c r="L29" s="287">
        <f t="shared" si="3"/>
        <v>0</v>
      </c>
      <c r="M29" s="287">
        <f t="shared" si="3"/>
        <v>0</v>
      </c>
      <c r="N29" s="287">
        <f t="shared" si="3"/>
        <v>0</v>
      </c>
      <c r="O29" s="287">
        <f t="shared" si="3"/>
        <v>0</v>
      </c>
      <c r="P29" s="288">
        <f t="shared" si="3"/>
        <v>0</v>
      </c>
      <c r="Q29" s="288">
        <f t="shared" si="3"/>
        <v>0</v>
      </c>
      <c r="R29" s="289">
        <f t="shared" si="0"/>
        <v>0</v>
      </c>
      <c r="T29" s="229"/>
      <c r="U29" s="229"/>
      <c r="V29" s="229"/>
      <c r="W29" s="229"/>
      <c r="X29" s="229"/>
    </row>
    <row r="30" spans="2:24" s="221" customFormat="1" ht="18" customHeight="1">
      <c r="B30" s="222"/>
      <c r="C30" s="669"/>
      <c r="D30" s="294" t="s">
        <v>163</v>
      </c>
      <c r="E30" s="293"/>
      <c r="F30" s="295"/>
      <c r="G30" s="295"/>
      <c r="H30" s="296"/>
      <c r="I30" s="295"/>
      <c r="J30" s="297"/>
      <c r="K30" s="298"/>
      <c r="L30" s="298"/>
      <c r="M30" s="299"/>
      <c r="N30" s="299"/>
      <c r="O30" s="299"/>
      <c r="P30" s="298"/>
      <c r="Q30" s="300"/>
      <c r="R30" s="301"/>
      <c r="T30" s="229"/>
      <c r="U30" s="229"/>
      <c r="V30" s="229"/>
      <c r="W30" s="229"/>
      <c r="X30" s="229"/>
    </row>
    <row r="31" spans="2:24" s="221" customFormat="1" ht="18" customHeight="1">
      <c r="B31" s="222"/>
      <c r="C31" s="670"/>
      <c r="D31" s="223" t="s">
        <v>133</v>
      </c>
      <c r="E31" s="223"/>
      <c r="F31" s="241">
        <f>+F29*F30*F18</f>
        <v>0</v>
      </c>
      <c r="G31" s="241">
        <f aca="true" t="shared" si="4" ref="G31:Q31">+G29*G30*G18</f>
        <v>0</v>
      </c>
      <c r="H31" s="241">
        <f t="shared" si="4"/>
        <v>0</v>
      </c>
      <c r="I31" s="241">
        <f t="shared" si="4"/>
        <v>0</v>
      </c>
      <c r="J31" s="241">
        <f t="shared" si="4"/>
        <v>0</v>
      </c>
      <c r="K31" s="241">
        <f t="shared" si="4"/>
        <v>0</v>
      </c>
      <c r="L31" s="241">
        <f t="shared" si="4"/>
        <v>0</v>
      </c>
      <c r="M31" s="241">
        <f t="shared" si="4"/>
        <v>0</v>
      </c>
      <c r="N31" s="241">
        <f t="shared" si="4"/>
        <v>0</v>
      </c>
      <c r="O31" s="241">
        <f t="shared" si="4"/>
        <v>0</v>
      </c>
      <c r="P31" s="241">
        <f t="shared" si="4"/>
        <v>0</v>
      </c>
      <c r="Q31" s="241">
        <f t="shared" si="4"/>
        <v>0</v>
      </c>
      <c r="R31" s="228">
        <f t="shared" si="0"/>
        <v>0</v>
      </c>
      <c r="T31" s="229"/>
      <c r="U31" s="229"/>
      <c r="V31" s="229"/>
      <c r="W31" s="229"/>
      <c r="X31" s="229"/>
    </row>
    <row r="32" spans="2:24" s="126" customFormat="1" ht="18" customHeight="1">
      <c r="B32" s="183"/>
      <c r="C32" s="673" t="s">
        <v>135</v>
      </c>
      <c r="D32" s="230" t="s">
        <v>128</v>
      </c>
      <c r="E32" s="231"/>
      <c r="F32" s="245"/>
      <c r="G32" s="246"/>
      <c r="H32" s="247"/>
      <c r="I32" s="248"/>
      <c r="J32" s="246"/>
      <c r="K32" s="236"/>
      <c r="L32" s="236"/>
      <c r="M32" s="237"/>
      <c r="N32" s="237"/>
      <c r="O32" s="237"/>
      <c r="P32" s="236"/>
      <c r="Q32" s="238"/>
      <c r="R32" s="239">
        <f t="shared" si="0"/>
        <v>0</v>
      </c>
      <c r="T32" s="128"/>
      <c r="U32" s="128"/>
      <c r="V32" s="128"/>
      <c r="W32" s="128"/>
      <c r="X32" s="128"/>
    </row>
    <row r="33" spans="2:24" s="126" customFormat="1" ht="18" customHeight="1" thickBot="1">
      <c r="B33" s="183"/>
      <c r="C33" s="674"/>
      <c r="D33" s="194" t="s">
        <v>129</v>
      </c>
      <c r="E33" s="240"/>
      <c r="F33" s="249"/>
      <c r="G33" s="250"/>
      <c r="H33" s="251"/>
      <c r="I33" s="252"/>
      <c r="J33" s="250"/>
      <c r="K33" s="200"/>
      <c r="L33" s="200"/>
      <c r="M33" s="201"/>
      <c r="N33" s="201"/>
      <c r="O33" s="201"/>
      <c r="P33" s="200"/>
      <c r="Q33" s="202"/>
      <c r="R33" s="203">
        <f t="shared" si="0"/>
        <v>0</v>
      </c>
      <c r="T33" s="128"/>
      <c r="U33" s="128"/>
      <c r="V33" s="128"/>
      <c r="W33" s="128"/>
      <c r="X33" s="128"/>
    </row>
    <row r="34" spans="2:24" s="126" customFormat="1" ht="18" customHeight="1">
      <c r="B34" s="183"/>
      <c r="C34" s="674"/>
      <c r="D34" s="676" t="s">
        <v>130</v>
      </c>
      <c r="E34" s="204" t="s">
        <v>164</v>
      </c>
      <c r="F34" s="205"/>
      <c r="G34" s="205"/>
      <c r="H34" s="206"/>
      <c r="I34" s="207"/>
      <c r="J34" s="205"/>
      <c r="K34" s="208"/>
      <c r="L34" s="208"/>
      <c r="M34" s="209"/>
      <c r="N34" s="209"/>
      <c r="O34" s="209"/>
      <c r="P34" s="208"/>
      <c r="Q34" s="210"/>
      <c r="R34" s="203">
        <f t="shared" si="0"/>
        <v>0</v>
      </c>
      <c r="T34" s="128"/>
      <c r="U34" s="128"/>
      <c r="V34" s="128"/>
      <c r="W34" s="128"/>
      <c r="X34" s="128"/>
    </row>
    <row r="35" spans="2:24" s="126" customFormat="1" ht="18" customHeight="1" thickBot="1">
      <c r="B35" s="183"/>
      <c r="C35" s="674"/>
      <c r="D35" s="677"/>
      <c r="E35" s="211" t="s">
        <v>131</v>
      </c>
      <c r="F35" s="212">
        <f aca="true" t="shared" si="5" ref="F35:Q35">+F33-F32-F34</f>
        <v>0</v>
      </c>
      <c r="G35" s="212">
        <f t="shared" si="5"/>
        <v>0</v>
      </c>
      <c r="H35" s="213">
        <f t="shared" si="5"/>
        <v>0</v>
      </c>
      <c r="I35" s="213">
        <f t="shared" si="5"/>
        <v>0</v>
      </c>
      <c r="J35" s="213">
        <f t="shared" si="5"/>
        <v>0</v>
      </c>
      <c r="K35" s="209">
        <f t="shared" si="5"/>
        <v>0</v>
      </c>
      <c r="L35" s="209">
        <f t="shared" si="5"/>
        <v>0</v>
      </c>
      <c r="M35" s="209">
        <f t="shared" si="5"/>
        <v>0</v>
      </c>
      <c r="N35" s="209">
        <f t="shared" si="5"/>
        <v>0</v>
      </c>
      <c r="O35" s="209">
        <f t="shared" si="5"/>
        <v>0</v>
      </c>
      <c r="P35" s="208">
        <f t="shared" si="5"/>
        <v>0</v>
      </c>
      <c r="Q35" s="208">
        <f t="shared" si="5"/>
        <v>0</v>
      </c>
      <c r="R35" s="203">
        <f t="shared" si="0"/>
        <v>0</v>
      </c>
      <c r="T35" s="128"/>
      <c r="U35" s="128"/>
      <c r="V35" s="128"/>
      <c r="W35" s="128"/>
      <c r="X35" s="128"/>
    </row>
    <row r="36" spans="2:24" s="126" customFormat="1" ht="18" customHeight="1">
      <c r="B36" s="183"/>
      <c r="C36" s="674"/>
      <c r="D36" s="194" t="s">
        <v>130</v>
      </c>
      <c r="E36" s="240"/>
      <c r="F36" s="253">
        <f aca="true" t="shared" si="6" ref="F36:Q36">+F33-F32</f>
        <v>0</v>
      </c>
      <c r="G36" s="208">
        <f t="shared" si="6"/>
        <v>0</v>
      </c>
      <c r="H36" s="210">
        <f t="shared" si="6"/>
        <v>0</v>
      </c>
      <c r="I36" s="209">
        <f t="shared" si="6"/>
        <v>0</v>
      </c>
      <c r="J36" s="208">
        <f t="shared" si="6"/>
        <v>0</v>
      </c>
      <c r="K36" s="208">
        <f t="shared" si="6"/>
        <v>0</v>
      </c>
      <c r="L36" s="208">
        <f t="shared" si="6"/>
        <v>0</v>
      </c>
      <c r="M36" s="209">
        <f t="shared" si="6"/>
        <v>0</v>
      </c>
      <c r="N36" s="209">
        <f t="shared" si="6"/>
        <v>0</v>
      </c>
      <c r="O36" s="209">
        <f t="shared" si="6"/>
        <v>0</v>
      </c>
      <c r="P36" s="208">
        <f t="shared" si="6"/>
        <v>0</v>
      </c>
      <c r="Q36" s="210">
        <f t="shared" si="6"/>
        <v>0</v>
      </c>
      <c r="R36" s="203">
        <f t="shared" si="0"/>
        <v>0</v>
      </c>
      <c r="T36" s="128"/>
      <c r="U36" s="128"/>
      <c r="V36" s="128"/>
      <c r="W36" s="128"/>
      <c r="X36" s="128"/>
    </row>
    <row r="37" spans="2:24" s="126" customFormat="1" ht="18" customHeight="1">
      <c r="B37" s="183"/>
      <c r="C37" s="674"/>
      <c r="D37" s="214" t="s">
        <v>136</v>
      </c>
      <c r="E37" s="254"/>
      <c r="F37" s="255"/>
      <c r="G37" s="256"/>
      <c r="H37" s="257"/>
      <c r="I37" s="258"/>
      <c r="J37" s="217"/>
      <c r="K37" s="217"/>
      <c r="L37" s="217"/>
      <c r="M37" s="219"/>
      <c r="N37" s="219"/>
      <c r="O37" s="219"/>
      <c r="P37" s="217"/>
      <c r="Q37" s="218"/>
      <c r="R37" s="220">
        <f t="shared" si="0"/>
        <v>0</v>
      </c>
      <c r="T37" s="128"/>
      <c r="U37" s="128"/>
      <c r="V37" s="128"/>
      <c r="W37" s="128"/>
      <c r="X37" s="128"/>
    </row>
    <row r="38" spans="2:24" s="221" customFormat="1" ht="18" customHeight="1">
      <c r="B38" s="222"/>
      <c r="C38" s="675"/>
      <c r="D38" s="259" t="s">
        <v>133</v>
      </c>
      <c r="E38" s="260"/>
      <c r="F38" s="241">
        <f>+F36*F37*F18</f>
        <v>0</v>
      </c>
      <c r="G38" s="242">
        <f aca="true" t="shared" si="7" ref="G38:Q38">+G36*G37*G18</f>
        <v>0</v>
      </c>
      <c r="H38" s="243">
        <f t="shared" si="7"/>
        <v>0</v>
      </c>
      <c r="I38" s="244">
        <f t="shared" si="7"/>
        <v>0</v>
      </c>
      <c r="J38" s="242">
        <f t="shared" si="7"/>
        <v>0</v>
      </c>
      <c r="K38" s="242">
        <f t="shared" si="7"/>
        <v>0</v>
      </c>
      <c r="L38" s="242">
        <f t="shared" si="7"/>
        <v>0</v>
      </c>
      <c r="M38" s="244">
        <f t="shared" si="7"/>
        <v>0</v>
      </c>
      <c r="N38" s="244">
        <f t="shared" si="7"/>
        <v>0</v>
      </c>
      <c r="O38" s="244">
        <f t="shared" si="7"/>
        <v>0</v>
      </c>
      <c r="P38" s="242">
        <f t="shared" si="7"/>
        <v>0</v>
      </c>
      <c r="Q38" s="243">
        <f t="shared" si="7"/>
        <v>0</v>
      </c>
      <c r="R38" s="228">
        <f t="shared" si="0"/>
        <v>0</v>
      </c>
      <c r="T38" s="229"/>
      <c r="U38" s="229"/>
      <c r="V38" s="229"/>
      <c r="W38" s="229"/>
      <c r="X38" s="229"/>
    </row>
    <row r="39" spans="2:24" s="126" customFormat="1" ht="29.25" customHeight="1" thickBot="1">
      <c r="B39" s="651" t="s">
        <v>137</v>
      </c>
      <c r="C39" s="652"/>
      <c r="D39" s="652"/>
      <c r="E39" s="652"/>
      <c r="F39" s="261">
        <f>+F38+F31+F25</f>
        <v>0</v>
      </c>
      <c r="G39" s="262">
        <f aca="true" t="shared" si="8" ref="G39:Q39">+G38+G31+G25</f>
        <v>0</v>
      </c>
      <c r="H39" s="263">
        <f t="shared" si="8"/>
        <v>0</v>
      </c>
      <c r="I39" s="262">
        <f t="shared" si="8"/>
        <v>0</v>
      </c>
      <c r="J39" s="262">
        <f t="shared" si="8"/>
        <v>0</v>
      </c>
      <c r="K39" s="262">
        <f t="shared" si="8"/>
        <v>0</v>
      </c>
      <c r="L39" s="264">
        <f t="shared" si="8"/>
        <v>0</v>
      </c>
      <c r="M39" s="262">
        <f t="shared" si="8"/>
        <v>0</v>
      </c>
      <c r="N39" s="262">
        <f t="shared" si="8"/>
        <v>0</v>
      </c>
      <c r="O39" s="262">
        <f t="shared" si="8"/>
        <v>0</v>
      </c>
      <c r="P39" s="262">
        <f t="shared" si="8"/>
        <v>0</v>
      </c>
      <c r="Q39" s="263">
        <f t="shared" si="8"/>
        <v>0</v>
      </c>
      <c r="R39" s="265">
        <f t="shared" si="0"/>
        <v>0</v>
      </c>
      <c r="T39" s="128"/>
      <c r="U39" s="128"/>
      <c r="V39" s="128"/>
      <c r="W39" s="128"/>
      <c r="X39" s="128"/>
    </row>
    <row r="40" spans="2:24" s="126" customFormat="1" ht="29.25" customHeight="1" thickBot="1">
      <c r="B40" s="653" t="s">
        <v>138</v>
      </c>
      <c r="C40" s="654"/>
      <c r="D40" s="654"/>
      <c r="E40" s="654"/>
      <c r="F40" s="266"/>
      <c r="G40" s="267"/>
      <c r="H40" s="268"/>
      <c r="I40" s="267"/>
      <c r="J40" s="269"/>
      <c r="K40" s="269"/>
      <c r="L40" s="270"/>
      <c r="M40" s="269"/>
      <c r="N40" s="269"/>
      <c r="O40" s="269"/>
      <c r="P40" s="269"/>
      <c r="Q40" s="268"/>
      <c r="R40" s="271">
        <f t="shared" si="0"/>
        <v>0</v>
      </c>
      <c r="T40" s="128"/>
      <c r="U40" s="128"/>
      <c r="V40" s="128"/>
      <c r="W40" s="128"/>
      <c r="X40" s="128"/>
    </row>
    <row r="41" spans="2:24" s="126" customFormat="1" ht="29.25" customHeight="1" thickBot="1" thickTop="1">
      <c r="B41" s="655" t="s">
        <v>139</v>
      </c>
      <c r="C41" s="656"/>
      <c r="D41" s="656"/>
      <c r="E41" s="656"/>
      <c r="F41" s="272">
        <f aca="true" t="shared" si="9" ref="F41:Q41">+F39+F40</f>
        <v>0</v>
      </c>
      <c r="G41" s="273">
        <f t="shared" si="9"/>
        <v>0</v>
      </c>
      <c r="H41" s="274">
        <f t="shared" si="9"/>
        <v>0</v>
      </c>
      <c r="I41" s="273">
        <f t="shared" si="9"/>
        <v>0</v>
      </c>
      <c r="J41" s="273">
        <f t="shared" si="9"/>
        <v>0</v>
      </c>
      <c r="K41" s="273">
        <f t="shared" si="9"/>
        <v>0</v>
      </c>
      <c r="L41" s="275">
        <f t="shared" si="9"/>
        <v>0</v>
      </c>
      <c r="M41" s="273">
        <f t="shared" si="9"/>
        <v>0</v>
      </c>
      <c r="N41" s="273">
        <f t="shared" si="9"/>
        <v>0</v>
      </c>
      <c r="O41" s="273">
        <f t="shared" si="9"/>
        <v>0</v>
      </c>
      <c r="P41" s="273">
        <f t="shared" si="9"/>
        <v>0</v>
      </c>
      <c r="Q41" s="274">
        <f t="shared" si="9"/>
        <v>0</v>
      </c>
      <c r="R41" s="276">
        <f t="shared" si="0"/>
        <v>0</v>
      </c>
      <c r="T41" s="128"/>
      <c r="U41" s="128"/>
      <c r="V41" s="128"/>
      <c r="W41" s="128"/>
      <c r="X41" s="128"/>
    </row>
    <row r="42" spans="20:24" s="126" customFormat="1" ht="15" thickBot="1" thickTop="1">
      <c r="T42" s="128"/>
      <c r="U42" s="128"/>
      <c r="V42" s="128"/>
      <c r="W42" s="128"/>
      <c r="X42" s="128"/>
    </row>
    <row r="43" spans="15:24" s="126" customFormat="1" ht="31.5" customHeight="1" thickBot="1">
      <c r="O43" s="657" t="s">
        <v>140</v>
      </c>
      <c r="P43" s="658"/>
      <c r="Q43" s="659">
        <f>R41</f>
        <v>0</v>
      </c>
      <c r="R43" s="660"/>
      <c r="T43" s="128"/>
      <c r="U43" s="128"/>
      <c r="V43" s="128"/>
      <c r="W43" s="128"/>
      <c r="X43" s="128"/>
    </row>
    <row r="44" spans="14:24" s="126" customFormat="1" ht="15">
      <c r="N44" s="277" t="s">
        <v>232</v>
      </c>
      <c r="O44" s="277"/>
      <c r="T44" s="128"/>
      <c r="U44" s="128"/>
      <c r="V44" s="128"/>
      <c r="W44" s="128"/>
      <c r="X44" s="128"/>
    </row>
    <row r="45" spans="20:24" s="126" customFormat="1" ht="12" customHeight="1" thickBot="1">
      <c r="T45" s="128"/>
      <c r="U45" s="128"/>
      <c r="V45" s="128"/>
      <c r="W45" s="128"/>
      <c r="X45" s="128"/>
    </row>
    <row r="46" spans="15:24" s="126" customFormat="1" ht="33.75" customHeight="1" thickBot="1">
      <c r="O46" s="661" t="s">
        <v>141</v>
      </c>
      <c r="P46" s="662"/>
      <c r="Q46" s="663">
        <f>+F11-Q43</f>
        <v>0</v>
      </c>
      <c r="R46" s="664"/>
      <c r="T46" s="128"/>
      <c r="U46" s="128"/>
      <c r="V46" s="128"/>
      <c r="W46" s="128"/>
      <c r="X46" s="128"/>
    </row>
  </sheetData>
  <sheetProtection/>
  <mergeCells count="31">
    <mergeCell ref="B7:E9"/>
    <mergeCell ref="A1:K1"/>
    <mergeCell ref="B3:E3"/>
    <mergeCell ref="F3:K3"/>
    <mergeCell ref="B5:E5"/>
    <mergeCell ref="F5:K5"/>
    <mergeCell ref="Q11:R11"/>
    <mergeCell ref="Q12:R12"/>
    <mergeCell ref="B14:E14"/>
    <mergeCell ref="R14:R19"/>
    <mergeCell ref="B15:E15"/>
    <mergeCell ref="B16:E16"/>
    <mergeCell ref="B17:E17"/>
    <mergeCell ref="B18:E18"/>
    <mergeCell ref="B19:E19"/>
    <mergeCell ref="I11:M12"/>
    <mergeCell ref="Q43:R43"/>
    <mergeCell ref="O46:P46"/>
    <mergeCell ref="Q46:R46"/>
    <mergeCell ref="C20:C25"/>
    <mergeCell ref="D22:D23"/>
    <mergeCell ref="C26:C31"/>
    <mergeCell ref="D28:D29"/>
    <mergeCell ref="C32:C38"/>
    <mergeCell ref="D34:D35"/>
    <mergeCell ref="F11:H12"/>
    <mergeCell ref="B11:E12"/>
    <mergeCell ref="B39:E39"/>
    <mergeCell ref="B40:E40"/>
    <mergeCell ref="B41:E41"/>
    <mergeCell ref="O43:P43"/>
  </mergeCells>
  <printOptions/>
  <pageMargins left="0.3937007874015748" right="0.3937007874015748" top="0.3937007874015748" bottom="0.3937007874015748" header="0.5118110236220472" footer="0.5118110236220472"/>
  <pageSetup cellComments="asDisplayed" horizontalDpi="600" verticalDpi="600" orientation="landscape" paperSize="9" scale="63" r:id="rId4"/>
  <drawing r:id="rId3"/>
  <legacyDrawing r:id="rId2"/>
</worksheet>
</file>

<file path=xl/worksheets/sheet12.xml><?xml version="1.0" encoding="utf-8"?>
<worksheet xmlns="http://schemas.openxmlformats.org/spreadsheetml/2006/main" xmlns:r="http://schemas.openxmlformats.org/officeDocument/2006/relationships">
  <sheetPr>
    <tabColor indexed="12"/>
  </sheetPr>
  <dimension ref="A1:X64"/>
  <sheetViews>
    <sheetView zoomScale="70" zoomScaleNormal="70" zoomScalePageLayoutView="0" workbookViewId="0" topLeftCell="A1">
      <selection activeCell="A1" sqref="A1:K1"/>
    </sheetView>
  </sheetViews>
  <sheetFormatPr defaultColWidth="9.00390625" defaultRowHeight="13.5"/>
  <cols>
    <col min="1" max="1" width="4.00390625" style="124" customWidth="1"/>
    <col min="2" max="2" width="3.125" style="124" customWidth="1"/>
    <col min="3" max="3" width="9.00390625" style="124" customWidth="1"/>
    <col min="4" max="4" width="12.75390625" style="124" customWidth="1"/>
    <col min="5" max="5" width="15.50390625" style="124" customWidth="1"/>
    <col min="6" max="10" width="13.25390625" style="124" customWidth="1"/>
    <col min="11" max="18" width="11.25390625" style="124" customWidth="1"/>
    <col min="19" max="19" width="6.625" style="124" customWidth="1"/>
    <col min="20" max="21" width="6.50390625" style="125" customWidth="1"/>
    <col min="22" max="23" width="9.00390625" style="125" customWidth="1"/>
    <col min="24" max="24" width="3.50390625" style="125" customWidth="1"/>
    <col min="25" max="16384" width="9.00390625" style="124" customWidth="1"/>
  </cols>
  <sheetData>
    <row r="1" spans="1:14" ht="32.25" thickBot="1">
      <c r="A1" s="703" t="str">
        <f>"平成"&amp;'基本情報'!O11&amp;"年度賃金改善に要した費用総額の積算内訳"</f>
        <v>平成30年度賃金改善に要した費用総額の積算内訳</v>
      </c>
      <c r="B1" s="704"/>
      <c r="C1" s="704"/>
      <c r="D1" s="704"/>
      <c r="E1" s="704"/>
      <c r="F1" s="704"/>
      <c r="G1" s="704"/>
      <c r="H1" s="704"/>
      <c r="I1" s="704"/>
      <c r="J1" s="704"/>
      <c r="K1" s="705"/>
      <c r="L1" s="123"/>
      <c r="M1" s="123"/>
      <c r="N1" s="123"/>
    </row>
    <row r="2" ht="14.25" thickBot="1"/>
    <row r="3" spans="2:24" s="126" customFormat="1" ht="28.5" customHeight="1" thickBot="1">
      <c r="B3" s="706" t="s">
        <v>73</v>
      </c>
      <c r="C3" s="707"/>
      <c r="D3" s="707"/>
      <c r="E3" s="708"/>
      <c r="F3" s="709" t="s">
        <v>168</v>
      </c>
      <c r="G3" s="710"/>
      <c r="H3" s="710"/>
      <c r="I3" s="710"/>
      <c r="J3" s="710"/>
      <c r="K3" s="711"/>
      <c r="L3" s="127"/>
      <c r="M3" s="716" t="s">
        <v>263</v>
      </c>
      <c r="N3" s="717"/>
      <c r="O3" s="717"/>
      <c r="P3" s="718"/>
      <c r="T3" s="128"/>
      <c r="U3" s="128"/>
      <c r="V3" s="128"/>
      <c r="W3" s="128"/>
      <c r="X3" s="128"/>
    </row>
    <row r="4" spans="13:24" s="126" customFormat="1" ht="9" customHeight="1" thickBot="1">
      <c r="M4" s="719"/>
      <c r="N4" s="720"/>
      <c r="O4" s="720"/>
      <c r="P4" s="721"/>
      <c r="T4" s="128"/>
      <c r="U4" s="128"/>
      <c r="V4" s="128"/>
      <c r="W4" s="128"/>
      <c r="X4" s="128"/>
    </row>
    <row r="5" spans="2:24" s="126" customFormat="1" ht="27.75" customHeight="1" thickBot="1">
      <c r="B5" s="712" t="s">
        <v>113</v>
      </c>
      <c r="C5" s="713"/>
      <c r="D5" s="713"/>
      <c r="E5" s="714"/>
      <c r="F5" s="715" t="s">
        <v>267</v>
      </c>
      <c r="G5" s="710"/>
      <c r="H5" s="710"/>
      <c r="I5" s="710"/>
      <c r="J5" s="710"/>
      <c r="K5" s="711"/>
      <c r="L5" s="127"/>
      <c r="M5" s="719"/>
      <c r="N5" s="720"/>
      <c r="O5" s="720"/>
      <c r="P5" s="721"/>
      <c r="T5" s="128"/>
      <c r="U5" s="128"/>
      <c r="V5" s="128"/>
      <c r="W5" s="128"/>
      <c r="X5" s="128"/>
    </row>
    <row r="6" spans="2:24" s="126" customFormat="1" ht="12.75" customHeight="1" thickBot="1">
      <c r="B6" s="129"/>
      <c r="M6" s="719"/>
      <c r="N6" s="720"/>
      <c r="O6" s="720"/>
      <c r="P6" s="721"/>
      <c r="T6" s="128"/>
      <c r="U6" s="128"/>
      <c r="V6" s="128"/>
      <c r="W6" s="128"/>
      <c r="X6" s="128"/>
    </row>
    <row r="7" spans="2:24" s="126" customFormat="1" ht="21" customHeight="1">
      <c r="B7" s="694" t="s">
        <v>115</v>
      </c>
      <c r="C7" s="695"/>
      <c r="D7" s="695"/>
      <c r="E7" s="696"/>
      <c r="F7" s="130"/>
      <c r="G7" s="131" t="s">
        <v>116</v>
      </c>
      <c r="H7" s="131" t="s">
        <v>117</v>
      </c>
      <c r="I7" s="131"/>
      <c r="J7" s="131" t="s">
        <v>118</v>
      </c>
      <c r="K7" s="132"/>
      <c r="L7" s="133"/>
      <c r="M7" s="719"/>
      <c r="N7" s="720"/>
      <c r="O7" s="720"/>
      <c r="P7" s="721"/>
      <c r="T7" s="128"/>
      <c r="U7" s="128"/>
      <c r="V7" s="128"/>
      <c r="W7" s="128"/>
      <c r="X7" s="128"/>
    </row>
    <row r="8" spans="2:24" s="126" customFormat="1" ht="9.75" customHeight="1">
      <c r="B8" s="697"/>
      <c r="C8" s="698"/>
      <c r="D8" s="698"/>
      <c r="E8" s="699"/>
      <c r="F8" s="134"/>
      <c r="G8" s="135"/>
      <c r="H8" s="135"/>
      <c r="I8" s="135"/>
      <c r="J8" s="135"/>
      <c r="K8" s="136"/>
      <c r="L8" s="133"/>
      <c r="M8" s="722"/>
      <c r="N8" s="723"/>
      <c r="O8" s="723"/>
      <c r="P8" s="724"/>
      <c r="T8" s="128"/>
      <c r="U8" s="128"/>
      <c r="V8" s="128"/>
      <c r="W8" s="128"/>
      <c r="X8" s="128"/>
    </row>
    <row r="9" spans="2:24" s="126" customFormat="1" ht="21" customHeight="1" thickBot="1">
      <c r="B9" s="700"/>
      <c r="C9" s="701"/>
      <c r="D9" s="701"/>
      <c r="E9" s="702"/>
      <c r="F9" s="137"/>
      <c r="G9" s="138" t="s">
        <v>119</v>
      </c>
      <c r="H9" s="138"/>
      <c r="I9" s="138" t="s">
        <v>120</v>
      </c>
      <c r="J9" s="138"/>
      <c r="K9" s="139"/>
      <c r="L9" s="133"/>
      <c r="M9" s="133"/>
      <c r="N9" s="133"/>
      <c r="T9" s="128"/>
      <c r="U9" s="128"/>
      <c r="V9" s="128"/>
      <c r="W9" s="128"/>
      <c r="X9" s="128"/>
    </row>
    <row r="10" spans="20:24" s="126" customFormat="1" ht="14.25" thickBot="1">
      <c r="T10" s="128"/>
      <c r="U10" s="128"/>
      <c r="V10" s="128"/>
      <c r="W10" s="128"/>
      <c r="X10" s="128"/>
    </row>
    <row r="11" spans="2:24" s="126" customFormat="1" ht="15.75" customHeight="1">
      <c r="B11" s="645" t="s">
        <v>156</v>
      </c>
      <c r="C11" s="735"/>
      <c r="D11" s="735"/>
      <c r="E11" s="736"/>
      <c r="F11" s="639">
        <v>700000</v>
      </c>
      <c r="G11" s="640"/>
      <c r="H11" s="641"/>
      <c r="I11" s="692" t="s">
        <v>231</v>
      </c>
      <c r="J11" s="693"/>
      <c r="K11" s="693"/>
      <c r="L11" s="693"/>
      <c r="M11" s="693"/>
      <c r="N11" s="140"/>
      <c r="P11" s="140"/>
      <c r="Q11" s="678"/>
      <c r="R11" s="678"/>
      <c r="T11" s="128"/>
      <c r="U11" s="128"/>
      <c r="V11" s="128"/>
      <c r="W11" s="128"/>
      <c r="X11" s="128"/>
    </row>
    <row r="12" spans="2:24" s="126" customFormat="1" ht="15.75" customHeight="1" thickBot="1">
      <c r="B12" s="737"/>
      <c r="C12" s="738"/>
      <c r="D12" s="738"/>
      <c r="E12" s="739"/>
      <c r="F12" s="642"/>
      <c r="G12" s="643"/>
      <c r="H12" s="644"/>
      <c r="I12" s="692"/>
      <c r="J12" s="693"/>
      <c r="K12" s="693"/>
      <c r="L12" s="693"/>
      <c r="M12" s="693"/>
      <c r="N12" s="140"/>
      <c r="P12" s="140"/>
      <c r="Q12" s="678"/>
      <c r="R12" s="678"/>
      <c r="T12" s="128"/>
      <c r="U12" s="128"/>
      <c r="V12" s="128"/>
      <c r="W12" s="128"/>
      <c r="X12" s="128"/>
    </row>
    <row r="13" spans="17:24" s="140" customFormat="1" ht="14.25" thickBot="1">
      <c r="Q13" s="141"/>
      <c r="R13" s="141" t="s">
        <v>121</v>
      </c>
      <c r="T13" s="142"/>
      <c r="U13" s="142"/>
      <c r="V13" s="142"/>
      <c r="W13" s="142"/>
      <c r="X13" s="142"/>
    </row>
    <row r="14" spans="2:24" s="126" customFormat="1" ht="32.25" customHeight="1" thickTop="1">
      <c r="B14" s="679" t="s">
        <v>122</v>
      </c>
      <c r="C14" s="680"/>
      <c r="D14" s="680"/>
      <c r="E14" s="681"/>
      <c r="F14" s="725">
        <v>301010000</v>
      </c>
      <c r="G14" s="726"/>
      <c r="H14" s="727"/>
      <c r="I14" s="145"/>
      <c r="J14" s="145"/>
      <c r="K14" s="145"/>
      <c r="L14" s="146"/>
      <c r="M14" s="147"/>
      <c r="N14" s="147"/>
      <c r="O14" s="148"/>
      <c r="P14" s="148"/>
      <c r="Q14" s="149"/>
      <c r="R14" s="682" t="s">
        <v>72</v>
      </c>
      <c r="T14" s="128"/>
      <c r="U14" s="128"/>
      <c r="V14" s="128"/>
      <c r="W14" s="128"/>
      <c r="X14" s="128"/>
    </row>
    <row r="15" spans="2:24" s="126" customFormat="1" ht="23.25" customHeight="1">
      <c r="B15" s="685" t="s">
        <v>123</v>
      </c>
      <c r="C15" s="686"/>
      <c r="D15" s="686"/>
      <c r="E15" s="687"/>
      <c r="F15" s="728" t="s">
        <v>169</v>
      </c>
      <c r="G15" s="729"/>
      <c r="H15" s="730"/>
      <c r="I15" s="152"/>
      <c r="J15" s="152"/>
      <c r="K15" s="152"/>
      <c r="L15" s="153"/>
      <c r="M15" s="154"/>
      <c r="N15" s="154"/>
      <c r="O15" s="155"/>
      <c r="P15" s="155"/>
      <c r="Q15" s="156"/>
      <c r="R15" s="683"/>
      <c r="T15" s="128"/>
      <c r="U15" s="128"/>
      <c r="V15" s="128"/>
      <c r="W15" s="128"/>
      <c r="X15" s="128"/>
    </row>
    <row r="16" spans="2:24" s="126" customFormat="1" ht="23.25" customHeight="1">
      <c r="B16" s="685" t="s">
        <v>86</v>
      </c>
      <c r="C16" s="686"/>
      <c r="D16" s="686"/>
      <c r="E16" s="687"/>
      <c r="F16" s="731" t="s">
        <v>170</v>
      </c>
      <c r="G16" s="732"/>
      <c r="H16" s="733"/>
      <c r="I16" s="159"/>
      <c r="J16" s="159"/>
      <c r="K16" s="159"/>
      <c r="L16" s="160"/>
      <c r="M16" s="161"/>
      <c r="N16" s="161"/>
      <c r="O16" s="155"/>
      <c r="P16" s="155"/>
      <c r="Q16" s="156"/>
      <c r="R16" s="683"/>
      <c r="T16" s="128"/>
      <c r="U16" s="128"/>
      <c r="V16" s="128"/>
      <c r="W16" s="128"/>
      <c r="X16" s="128"/>
    </row>
    <row r="17" spans="2:24" s="126" customFormat="1" ht="23.25" customHeight="1">
      <c r="B17" s="688" t="s">
        <v>124</v>
      </c>
      <c r="C17" s="686"/>
      <c r="D17" s="686"/>
      <c r="E17" s="687"/>
      <c r="F17" s="162" t="s">
        <v>171</v>
      </c>
      <c r="G17" s="163" t="s">
        <v>172</v>
      </c>
      <c r="H17" s="164" t="s">
        <v>173</v>
      </c>
      <c r="I17" s="163"/>
      <c r="J17" s="163"/>
      <c r="K17" s="165"/>
      <c r="L17" s="160"/>
      <c r="M17" s="161"/>
      <c r="N17" s="161"/>
      <c r="O17" s="166"/>
      <c r="P17" s="166"/>
      <c r="Q17" s="167"/>
      <c r="R17" s="683"/>
      <c r="T17" s="128"/>
      <c r="U17" s="128"/>
      <c r="V17" s="128"/>
      <c r="W17" s="128"/>
      <c r="X17" s="128"/>
    </row>
    <row r="18" spans="2:24" s="126" customFormat="1" ht="23.25" customHeight="1">
      <c r="B18" s="685" t="s">
        <v>125</v>
      </c>
      <c r="C18" s="686"/>
      <c r="D18" s="686"/>
      <c r="E18" s="687"/>
      <c r="F18" s="168">
        <v>5</v>
      </c>
      <c r="G18" s="169">
        <v>5</v>
      </c>
      <c r="H18" s="170">
        <v>5</v>
      </c>
      <c r="I18" s="169"/>
      <c r="J18" s="169"/>
      <c r="K18" s="171"/>
      <c r="L18" s="172"/>
      <c r="M18" s="173"/>
      <c r="N18" s="173"/>
      <c r="O18" s="174"/>
      <c r="P18" s="174"/>
      <c r="Q18" s="175"/>
      <c r="R18" s="683"/>
      <c r="T18" s="128"/>
      <c r="U18" s="128"/>
      <c r="V18" s="128"/>
      <c r="W18" s="128"/>
      <c r="X18" s="128"/>
    </row>
    <row r="19" spans="2:24" s="126" customFormat="1" ht="23.25" customHeight="1" thickBot="1">
      <c r="B19" s="689" t="s">
        <v>126</v>
      </c>
      <c r="C19" s="690"/>
      <c r="D19" s="690"/>
      <c r="E19" s="691"/>
      <c r="F19" s="176" t="s">
        <v>174</v>
      </c>
      <c r="G19" s="177" t="s">
        <v>175</v>
      </c>
      <c r="H19" s="178" t="s">
        <v>175</v>
      </c>
      <c r="I19" s="177"/>
      <c r="J19" s="177"/>
      <c r="K19" s="179"/>
      <c r="L19" s="180"/>
      <c r="M19" s="179"/>
      <c r="N19" s="179"/>
      <c r="O19" s="181"/>
      <c r="P19" s="181"/>
      <c r="Q19" s="182"/>
      <c r="R19" s="684"/>
      <c r="T19" s="128"/>
      <c r="U19" s="128"/>
      <c r="V19" s="128"/>
      <c r="W19" s="128"/>
      <c r="X19" s="128"/>
    </row>
    <row r="20" spans="2:24" s="126" customFormat="1" ht="18" customHeight="1" thickTop="1">
      <c r="B20" s="183"/>
      <c r="C20" s="665" t="s">
        <v>127</v>
      </c>
      <c r="D20" s="184" t="s">
        <v>128</v>
      </c>
      <c r="E20" s="185"/>
      <c r="F20" s="186">
        <v>150000</v>
      </c>
      <c r="G20" s="187">
        <v>120000</v>
      </c>
      <c r="H20" s="188">
        <v>80000</v>
      </c>
      <c r="I20" s="189"/>
      <c r="J20" s="187"/>
      <c r="K20" s="190"/>
      <c r="L20" s="190"/>
      <c r="M20" s="191"/>
      <c r="N20" s="191"/>
      <c r="O20" s="191"/>
      <c r="P20" s="190"/>
      <c r="Q20" s="192"/>
      <c r="R20" s="193">
        <f aca="true" t="shared" si="0" ref="R20:R41">+SUM(F20:Q20)</f>
        <v>350000</v>
      </c>
      <c r="T20" s="128"/>
      <c r="U20" s="128"/>
      <c r="V20" s="128"/>
      <c r="W20" s="128"/>
      <c r="X20" s="128"/>
    </row>
    <row r="21" spans="2:24" s="126" customFormat="1" ht="18" customHeight="1" thickBot="1">
      <c r="B21" s="183"/>
      <c r="C21" s="665"/>
      <c r="D21" s="194" t="s">
        <v>129</v>
      </c>
      <c r="E21" s="195"/>
      <c r="F21" s="196">
        <v>165000</v>
      </c>
      <c r="G21" s="197">
        <v>131250</v>
      </c>
      <c r="H21" s="198">
        <v>87500</v>
      </c>
      <c r="I21" s="199"/>
      <c r="J21" s="197"/>
      <c r="K21" s="200"/>
      <c r="L21" s="200"/>
      <c r="M21" s="201"/>
      <c r="N21" s="201"/>
      <c r="O21" s="201"/>
      <c r="P21" s="200"/>
      <c r="Q21" s="202"/>
      <c r="R21" s="203">
        <f t="shared" si="0"/>
        <v>383750</v>
      </c>
      <c r="T21" s="128"/>
      <c r="U21" s="128"/>
      <c r="V21" s="128"/>
      <c r="W21" s="128"/>
      <c r="X21" s="128"/>
    </row>
    <row r="22" spans="2:24" s="126" customFormat="1" ht="18" customHeight="1">
      <c r="B22" s="183"/>
      <c r="C22" s="665"/>
      <c r="D22" s="666" t="s">
        <v>130</v>
      </c>
      <c r="E22" s="204" t="s">
        <v>164</v>
      </c>
      <c r="F22" s="205">
        <v>10000</v>
      </c>
      <c r="G22" s="205">
        <v>10000</v>
      </c>
      <c r="H22" s="206">
        <v>5000</v>
      </c>
      <c r="I22" s="207"/>
      <c r="J22" s="205"/>
      <c r="K22" s="208"/>
      <c r="L22" s="208"/>
      <c r="M22" s="209"/>
      <c r="N22" s="209"/>
      <c r="O22" s="209"/>
      <c r="P22" s="208"/>
      <c r="Q22" s="210"/>
      <c r="R22" s="203">
        <f t="shared" si="0"/>
        <v>25000</v>
      </c>
      <c r="T22" s="128"/>
      <c r="U22" s="128"/>
      <c r="V22" s="128"/>
      <c r="W22" s="128"/>
      <c r="X22" s="128"/>
    </row>
    <row r="23" spans="2:24" s="126" customFormat="1" ht="18" customHeight="1" thickBot="1">
      <c r="B23" s="183"/>
      <c r="C23" s="665"/>
      <c r="D23" s="667"/>
      <c r="E23" s="211" t="s">
        <v>131</v>
      </c>
      <c r="F23" s="212">
        <f aca="true" t="shared" si="1" ref="F23:Q23">+F21-F20-F22</f>
        <v>5000</v>
      </c>
      <c r="G23" s="212">
        <f t="shared" si="1"/>
        <v>1250</v>
      </c>
      <c r="H23" s="213">
        <f t="shared" si="1"/>
        <v>2500</v>
      </c>
      <c r="I23" s="213">
        <f t="shared" si="1"/>
        <v>0</v>
      </c>
      <c r="J23" s="213">
        <f t="shared" si="1"/>
        <v>0</v>
      </c>
      <c r="K23" s="209">
        <f t="shared" si="1"/>
        <v>0</v>
      </c>
      <c r="L23" s="209">
        <f t="shared" si="1"/>
        <v>0</v>
      </c>
      <c r="M23" s="209">
        <f t="shared" si="1"/>
        <v>0</v>
      </c>
      <c r="N23" s="209">
        <f t="shared" si="1"/>
        <v>0</v>
      </c>
      <c r="O23" s="209">
        <f t="shared" si="1"/>
        <v>0</v>
      </c>
      <c r="P23" s="208">
        <f t="shared" si="1"/>
        <v>0</v>
      </c>
      <c r="Q23" s="208">
        <f t="shared" si="1"/>
        <v>0</v>
      </c>
      <c r="R23" s="203">
        <f t="shared" si="0"/>
        <v>8750</v>
      </c>
      <c r="T23" s="128"/>
      <c r="U23" s="128"/>
      <c r="V23" s="128"/>
      <c r="W23" s="128"/>
      <c r="X23" s="128"/>
    </row>
    <row r="24" spans="2:24" s="126" customFormat="1" ht="18" customHeight="1">
      <c r="B24" s="183"/>
      <c r="C24" s="665"/>
      <c r="D24" s="214" t="s">
        <v>132</v>
      </c>
      <c r="E24" s="215"/>
      <c r="F24" s="216">
        <v>12</v>
      </c>
      <c r="G24" s="217">
        <v>12</v>
      </c>
      <c r="H24" s="218">
        <v>12</v>
      </c>
      <c r="I24" s="219"/>
      <c r="J24" s="217"/>
      <c r="K24" s="217"/>
      <c r="L24" s="217"/>
      <c r="M24" s="219"/>
      <c r="N24" s="219"/>
      <c r="O24" s="219"/>
      <c r="P24" s="217"/>
      <c r="Q24" s="218"/>
      <c r="R24" s="220">
        <f t="shared" si="0"/>
        <v>36</v>
      </c>
      <c r="T24" s="128"/>
      <c r="U24" s="128"/>
      <c r="V24" s="128"/>
      <c r="W24" s="128"/>
      <c r="X24" s="128"/>
    </row>
    <row r="25" spans="2:24" s="221" customFormat="1" ht="18" customHeight="1">
      <c r="B25" s="222"/>
      <c r="C25" s="665"/>
      <c r="D25" s="223" t="s">
        <v>133</v>
      </c>
      <c r="E25" s="223"/>
      <c r="F25" s="224">
        <f aca="true" t="shared" si="2" ref="F25:Q25">+F23*F24*F18</f>
        <v>300000</v>
      </c>
      <c r="G25" s="225">
        <f t="shared" si="2"/>
        <v>75000</v>
      </c>
      <c r="H25" s="226">
        <f t="shared" si="2"/>
        <v>150000</v>
      </c>
      <c r="I25" s="227">
        <f t="shared" si="2"/>
        <v>0</v>
      </c>
      <c r="J25" s="225">
        <f t="shared" si="2"/>
        <v>0</v>
      </c>
      <c r="K25" s="225">
        <f t="shared" si="2"/>
        <v>0</v>
      </c>
      <c r="L25" s="225">
        <f t="shared" si="2"/>
        <v>0</v>
      </c>
      <c r="M25" s="227">
        <f t="shared" si="2"/>
        <v>0</v>
      </c>
      <c r="N25" s="227">
        <f t="shared" si="2"/>
        <v>0</v>
      </c>
      <c r="O25" s="227">
        <f t="shared" si="2"/>
        <v>0</v>
      </c>
      <c r="P25" s="225">
        <f t="shared" si="2"/>
        <v>0</v>
      </c>
      <c r="Q25" s="226">
        <f t="shared" si="2"/>
        <v>0</v>
      </c>
      <c r="R25" s="228">
        <f t="shared" si="0"/>
        <v>525000</v>
      </c>
      <c r="T25" s="229"/>
      <c r="U25" s="229"/>
      <c r="V25" s="229"/>
      <c r="W25" s="229"/>
      <c r="X25" s="229"/>
    </row>
    <row r="26" spans="2:24" s="126" customFormat="1" ht="18" customHeight="1">
      <c r="B26" s="183"/>
      <c r="C26" s="668" t="s">
        <v>134</v>
      </c>
      <c r="D26" s="290" t="s">
        <v>128</v>
      </c>
      <c r="E26" s="231"/>
      <c r="F26" s="232">
        <v>200000</v>
      </c>
      <c r="G26" s="233">
        <v>150000</v>
      </c>
      <c r="H26" s="234">
        <v>100000</v>
      </c>
      <c r="I26" s="235"/>
      <c r="J26" s="233"/>
      <c r="K26" s="236"/>
      <c r="L26" s="236"/>
      <c r="M26" s="237"/>
      <c r="N26" s="237"/>
      <c r="O26" s="237"/>
      <c r="P26" s="236"/>
      <c r="Q26" s="238"/>
      <c r="R26" s="239">
        <f t="shared" si="0"/>
        <v>450000</v>
      </c>
      <c r="T26" s="128"/>
      <c r="U26" s="128"/>
      <c r="V26" s="128"/>
      <c r="W26" s="128"/>
      <c r="X26" s="128"/>
    </row>
    <row r="27" spans="2:24" s="126" customFormat="1" ht="18" customHeight="1" thickBot="1">
      <c r="B27" s="183"/>
      <c r="C27" s="669"/>
      <c r="D27" s="291" t="s">
        <v>129</v>
      </c>
      <c r="E27" s="240"/>
      <c r="F27" s="196">
        <v>230000</v>
      </c>
      <c r="G27" s="197">
        <v>172500</v>
      </c>
      <c r="H27" s="198">
        <v>115000</v>
      </c>
      <c r="I27" s="199"/>
      <c r="J27" s="197"/>
      <c r="K27" s="200"/>
      <c r="L27" s="200"/>
      <c r="M27" s="201"/>
      <c r="N27" s="201"/>
      <c r="O27" s="201"/>
      <c r="P27" s="200"/>
      <c r="Q27" s="202"/>
      <c r="R27" s="203">
        <f t="shared" si="0"/>
        <v>517500</v>
      </c>
      <c r="T27" s="128"/>
      <c r="U27" s="128"/>
      <c r="V27" s="128"/>
      <c r="W27" s="128"/>
      <c r="X27" s="128"/>
    </row>
    <row r="28" spans="2:24" s="126" customFormat="1" ht="18" customHeight="1">
      <c r="B28" s="183"/>
      <c r="C28" s="669"/>
      <c r="D28" s="671" t="s">
        <v>130</v>
      </c>
      <c r="E28" s="204" t="s">
        <v>164</v>
      </c>
      <c r="F28" s="205">
        <v>15000</v>
      </c>
      <c r="G28" s="205">
        <v>20000</v>
      </c>
      <c r="H28" s="206">
        <v>10000</v>
      </c>
      <c r="I28" s="207"/>
      <c r="J28" s="205"/>
      <c r="K28" s="208"/>
      <c r="L28" s="208"/>
      <c r="M28" s="209"/>
      <c r="N28" s="209"/>
      <c r="O28" s="209"/>
      <c r="P28" s="208"/>
      <c r="Q28" s="210"/>
      <c r="R28" s="203">
        <f t="shared" si="0"/>
        <v>45000</v>
      </c>
      <c r="T28" s="128"/>
      <c r="U28" s="128"/>
      <c r="V28" s="128"/>
      <c r="W28" s="128"/>
      <c r="X28" s="128"/>
    </row>
    <row r="29" spans="2:24" s="221" customFormat="1" ht="18" customHeight="1" thickBot="1">
      <c r="B29" s="222"/>
      <c r="C29" s="669"/>
      <c r="D29" s="672"/>
      <c r="E29" s="292" t="s">
        <v>131</v>
      </c>
      <c r="F29" s="212">
        <f aca="true" t="shared" si="3" ref="F29:Q29">+F27-F26-F28</f>
        <v>15000</v>
      </c>
      <c r="G29" s="212">
        <f t="shared" si="3"/>
        <v>2500</v>
      </c>
      <c r="H29" s="213">
        <f t="shared" si="3"/>
        <v>5000</v>
      </c>
      <c r="I29" s="213">
        <f t="shared" si="3"/>
        <v>0</v>
      </c>
      <c r="J29" s="213">
        <f t="shared" si="3"/>
        <v>0</v>
      </c>
      <c r="K29" s="287">
        <f t="shared" si="3"/>
        <v>0</v>
      </c>
      <c r="L29" s="287">
        <f t="shared" si="3"/>
        <v>0</v>
      </c>
      <c r="M29" s="287">
        <f t="shared" si="3"/>
        <v>0</v>
      </c>
      <c r="N29" s="287">
        <f t="shared" si="3"/>
        <v>0</v>
      </c>
      <c r="O29" s="287">
        <f t="shared" si="3"/>
        <v>0</v>
      </c>
      <c r="P29" s="288">
        <f t="shared" si="3"/>
        <v>0</v>
      </c>
      <c r="Q29" s="288">
        <f t="shared" si="3"/>
        <v>0</v>
      </c>
      <c r="R29" s="289">
        <f t="shared" si="0"/>
        <v>22500</v>
      </c>
      <c r="T29" s="229"/>
      <c r="U29" s="229"/>
      <c r="V29" s="229"/>
      <c r="W29" s="229"/>
      <c r="X29" s="229"/>
    </row>
    <row r="30" spans="2:24" s="221" customFormat="1" ht="18" customHeight="1">
      <c r="B30" s="222"/>
      <c r="C30" s="669"/>
      <c r="D30" s="294" t="s">
        <v>136</v>
      </c>
      <c r="E30" s="293"/>
      <c r="F30" s="295">
        <v>1</v>
      </c>
      <c r="G30" s="295">
        <v>1</v>
      </c>
      <c r="H30" s="296">
        <v>1</v>
      </c>
      <c r="I30" s="295"/>
      <c r="J30" s="297"/>
      <c r="K30" s="298"/>
      <c r="L30" s="298"/>
      <c r="M30" s="299"/>
      <c r="N30" s="299"/>
      <c r="O30" s="299"/>
      <c r="P30" s="298"/>
      <c r="Q30" s="300"/>
      <c r="R30" s="301"/>
      <c r="T30" s="229"/>
      <c r="U30" s="229"/>
      <c r="V30" s="229"/>
      <c r="W30" s="229"/>
      <c r="X30" s="229"/>
    </row>
    <row r="31" spans="2:24" s="221" customFormat="1" ht="18" customHeight="1">
      <c r="B31" s="222"/>
      <c r="C31" s="670"/>
      <c r="D31" s="223" t="s">
        <v>133</v>
      </c>
      <c r="E31" s="223"/>
      <c r="F31" s="241">
        <f>+F29*F30*F18</f>
        <v>75000</v>
      </c>
      <c r="G31" s="241">
        <f aca="true" t="shared" si="4" ref="G31:Q31">+G29*G30*G18</f>
        <v>12500</v>
      </c>
      <c r="H31" s="241">
        <f t="shared" si="4"/>
        <v>25000</v>
      </c>
      <c r="I31" s="241">
        <f t="shared" si="4"/>
        <v>0</v>
      </c>
      <c r="J31" s="241">
        <f t="shared" si="4"/>
        <v>0</v>
      </c>
      <c r="K31" s="241">
        <f t="shared" si="4"/>
        <v>0</v>
      </c>
      <c r="L31" s="241">
        <f t="shared" si="4"/>
        <v>0</v>
      </c>
      <c r="M31" s="241">
        <f t="shared" si="4"/>
        <v>0</v>
      </c>
      <c r="N31" s="241">
        <f t="shared" si="4"/>
        <v>0</v>
      </c>
      <c r="O31" s="241">
        <f t="shared" si="4"/>
        <v>0</v>
      </c>
      <c r="P31" s="241">
        <f t="shared" si="4"/>
        <v>0</v>
      </c>
      <c r="Q31" s="241">
        <f t="shared" si="4"/>
        <v>0</v>
      </c>
      <c r="R31" s="228">
        <f t="shared" si="0"/>
        <v>112500</v>
      </c>
      <c r="T31" s="229"/>
      <c r="U31" s="229"/>
      <c r="V31" s="229"/>
      <c r="W31" s="229"/>
      <c r="X31" s="229"/>
    </row>
    <row r="32" spans="2:24" s="126" customFormat="1" ht="18" customHeight="1">
      <c r="B32" s="183"/>
      <c r="C32" s="673" t="s">
        <v>135</v>
      </c>
      <c r="D32" s="230" t="s">
        <v>128</v>
      </c>
      <c r="E32" s="231"/>
      <c r="F32" s="245"/>
      <c r="G32" s="246"/>
      <c r="H32" s="247"/>
      <c r="I32" s="248"/>
      <c r="J32" s="246"/>
      <c r="K32" s="236"/>
      <c r="L32" s="236"/>
      <c r="M32" s="237"/>
      <c r="N32" s="237"/>
      <c r="O32" s="237"/>
      <c r="P32" s="236"/>
      <c r="Q32" s="238"/>
      <c r="R32" s="239">
        <f t="shared" si="0"/>
        <v>0</v>
      </c>
      <c r="T32" s="128"/>
      <c r="U32" s="128"/>
      <c r="V32" s="128"/>
      <c r="W32" s="128"/>
      <c r="X32" s="128"/>
    </row>
    <row r="33" spans="2:24" s="126" customFormat="1" ht="18" customHeight="1" thickBot="1">
      <c r="B33" s="183"/>
      <c r="C33" s="674"/>
      <c r="D33" s="194" t="s">
        <v>129</v>
      </c>
      <c r="E33" s="240"/>
      <c r="F33" s="249"/>
      <c r="G33" s="250"/>
      <c r="H33" s="251"/>
      <c r="I33" s="252"/>
      <c r="J33" s="250"/>
      <c r="K33" s="200"/>
      <c r="L33" s="200"/>
      <c r="M33" s="201"/>
      <c r="N33" s="201"/>
      <c r="O33" s="201"/>
      <c r="P33" s="200"/>
      <c r="Q33" s="202"/>
      <c r="R33" s="203">
        <f t="shared" si="0"/>
        <v>0</v>
      </c>
      <c r="T33" s="128"/>
      <c r="U33" s="128"/>
      <c r="V33" s="128"/>
      <c r="W33" s="128"/>
      <c r="X33" s="128"/>
    </row>
    <row r="34" spans="2:24" s="126" customFormat="1" ht="18" customHeight="1">
      <c r="B34" s="183"/>
      <c r="C34" s="674"/>
      <c r="D34" s="676" t="s">
        <v>130</v>
      </c>
      <c r="E34" s="204" t="s">
        <v>164</v>
      </c>
      <c r="F34" s="205"/>
      <c r="G34" s="205"/>
      <c r="H34" s="206"/>
      <c r="I34" s="207"/>
      <c r="J34" s="205"/>
      <c r="K34" s="208"/>
      <c r="L34" s="208"/>
      <c r="M34" s="209"/>
      <c r="N34" s="209"/>
      <c r="O34" s="209"/>
      <c r="P34" s="208"/>
      <c r="Q34" s="210"/>
      <c r="R34" s="203">
        <f t="shared" si="0"/>
        <v>0</v>
      </c>
      <c r="T34" s="128"/>
      <c r="U34" s="128"/>
      <c r="V34" s="128"/>
      <c r="W34" s="128"/>
      <c r="X34" s="128"/>
    </row>
    <row r="35" spans="2:24" s="126" customFormat="1" ht="18" customHeight="1" thickBot="1">
      <c r="B35" s="183"/>
      <c r="C35" s="674"/>
      <c r="D35" s="677"/>
      <c r="E35" s="211" t="s">
        <v>131</v>
      </c>
      <c r="F35" s="212">
        <f aca="true" t="shared" si="5" ref="F35:Q35">+F33-F32-F34</f>
        <v>0</v>
      </c>
      <c r="G35" s="212">
        <f t="shared" si="5"/>
        <v>0</v>
      </c>
      <c r="H35" s="213">
        <f t="shared" si="5"/>
        <v>0</v>
      </c>
      <c r="I35" s="213">
        <f t="shared" si="5"/>
        <v>0</v>
      </c>
      <c r="J35" s="213">
        <f t="shared" si="5"/>
        <v>0</v>
      </c>
      <c r="K35" s="209">
        <f t="shared" si="5"/>
        <v>0</v>
      </c>
      <c r="L35" s="209">
        <f t="shared" si="5"/>
        <v>0</v>
      </c>
      <c r="M35" s="209">
        <f t="shared" si="5"/>
        <v>0</v>
      </c>
      <c r="N35" s="209">
        <f t="shared" si="5"/>
        <v>0</v>
      </c>
      <c r="O35" s="209">
        <f t="shared" si="5"/>
        <v>0</v>
      </c>
      <c r="P35" s="208">
        <f t="shared" si="5"/>
        <v>0</v>
      </c>
      <c r="Q35" s="208">
        <f t="shared" si="5"/>
        <v>0</v>
      </c>
      <c r="R35" s="203">
        <f t="shared" si="0"/>
        <v>0</v>
      </c>
      <c r="T35" s="128"/>
      <c r="U35" s="128"/>
      <c r="V35" s="128"/>
      <c r="W35" s="128"/>
      <c r="X35" s="128"/>
    </row>
    <row r="36" spans="2:24" s="126" customFormat="1" ht="18" customHeight="1">
      <c r="B36" s="183"/>
      <c r="C36" s="674"/>
      <c r="D36" s="194" t="s">
        <v>130</v>
      </c>
      <c r="E36" s="240"/>
      <c r="F36" s="253">
        <f aca="true" t="shared" si="6" ref="F36:Q36">+F33-F32</f>
        <v>0</v>
      </c>
      <c r="G36" s="208">
        <f t="shared" si="6"/>
        <v>0</v>
      </c>
      <c r="H36" s="210">
        <f t="shared" si="6"/>
        <v>0</v>
      </c>
      <c r="I36" s="209">
        <f t="shared" si="6"/>
        <v>0</v>
      </c>
      <c r="J36" s="208">
        <f t="shared" si="6"/>
        <v>0</v>
      </c>
      <c r="K36" s="208">
        <f t="shared" si="6"/>
        <v>0</v>
      </c>
      <c r="L36" s="208">
        <f t="shared" si="6"/>
        <v>0</v>
      </c>
      <c r="M36" s="209">
        <f t="shared" si="6"/>
        <v>0</v>
      </c>
      <c r="N36" s="209">
        <f t="shared" si="6"/>
        <v>0</v>
      </c>
      <c r="O36" s="209">
        <f t="shared" si="6"/>
        <v>0</v>
      </c>
      <c r="P36" s="208">
        <f t="shared" si="6"/>
        <v>0</v>
      </c>
      <c r="Q36" s="210">
        <f t="shared" si="6"/>
        <v>0</v>
      </c>
      <c r="R36" s="203">
        <f t="shared" si="0"/>
        <v>0</v>
      </c>
      <c r="T36" s="128"/>
      <c r="U36" s="128"/>
      <c r="V36" s="128"/>
      <c r="W36" s="128"/>
      <c r="X36" s="128"/>
    </row>
    <row r="37" spans="2:24" s="126" customFormat="1" ht="18" customHeight="1">
      <c r="B37" s="183"/>
      <c r="C37" s="674"/>
      <c r="D37" s="214" t="s">
        <v>136</v>
      </c>
      <c r="E37" s="254"/>
      <c r="F37" s="255"/>
      <c r="G37" s="256"/>
      <c r="H37" s="257"/>
      <c r="I37" s="258"/>
      <c r="J37" s="217"/>
      <c r="K37" s="217"/>
      <c r="L37" s="217"/>
      <c r="M37" s="219"/>
      <c r="N37" s="219"/>
      <c r="O37" s="219"/>
      <c r="P37" s="217"/>
      <c r="Q37" s="218"/>
      <c r="R37" s="220">
        <f t="shared" si="0"/>
        <v>0</v>
      </c>
      <c r="T37" s="128"/>
      <c r="U37" s="128"/>
      <c r="V37" s="128"/>
      <c r="W37" s="128"/>
      <c r="X37" s="128"/>
    </row>
    <row r="38" spans="2:24" s="221" customFormat="1" ht="18" customHeight="1">
      <c r="B38" s="222"/>
      <c r="C38" s="675"/>
      <c r="D38" s="259" t="s">
        <v>133</v>
      </c>
      <c r="E38" s="260"/>
      <c r="F38" s="241">
        <f>+F36*F37*F18</f>
        <v>0</v>
      </c>
      <c r="G38" s="242">
        <f aca="true" t="shared" si="7" ref="G38:Q38">+G36*G37*G18</f>
        <v>0</v>
      </c>
      <c r="H38" s="243">
        <f t="shared" si="7"/>
        <v>0</v>
      </c>
      <c r="I38" s="244">
        <f t="shared" si="7"/>
        <v>0</v>
      </c>
      <c r="J38" s="242">
        <f t="shared" si="7"/>
        <v>0</v>
      </c>
      <c r="K38" s="242">
        <f t="shared" si="7"/>
        <v>0</v>
      </c>
      <c r="L38" s="242">
        <f t="shared" si="7"/>
        <v>0</v>
      </c>
      <c r="M38" s="244">
        <f t="shared" si="7"/>
        <v>0</v>
      </c>
      <c r="N38" s="244">
        <f t="shared" si="7"/>
        <v>0</v>
      </c>
      <c r="O38" s="244">
        <f t="shared" si="7"/>
        <v>0</v>
      </c>
      <c r="P38" s="242">
        <f t="shared" si="7"/>
        <v>0</v>
      </c>
      <c r="Q38" s="243">
        <f t="shared" si="7"/>
        <v>0</v>
      </c>
      <c r="R38" s="228">
        <f t="shared" si="0"/>
        <v>0</v>
      </c>
      <c r="T38" s="229"/>
      <c r="U38" s="229"/>
      <c r="V38" s="229"/>
      <c r="W38" s="229"/>
      <c r="X38" s="229"/>
    </row>
    <row r="39" spans="2:24" s="126" customFormat="1" ht="29.25" customHeight="1" thickBot="1">
      <c r="B39" s="651" t="s">
        <v>137</v>
      </c>
      <c r="C39" s="652"/>
      <c r="D39" s="652"/>
      <c r="E39" s="652"/>
      <c r="F39" s="261">
        <f>+F38+F31+F25</f>
        <v>375000</v>
      </c>
      <c r="G39" s="262">
        <f aca="true" t="shared" si="8" ref="G39:Q39">+G38+G31+G25</f>
        <v>87500</v>
      </c>
      <c r="H39" s="263">
        <f t="shared" si="8"/>
        <v>175000</v>
      </c>
      <c r="I39" s="262">
        <f t="shared" si="8"/>
        <v>0</v>
      </c>
      <c r="J39" s="262">
        <f t="shared" si="8"/>
        <v>0</v>
      </c>
      <c r="K39" s="262">
        <f t="shared" si="8"/>
        <v>0</v>
      </c>
      <c r="L39" s="264">
        <f t="shared" si="8"/>
        <v>0</v>
      </c>
      <c r="M39" s="262">
        <f t="shared" si="8"/>
        <v>0</v>
      </c>
      <c r="N39" s="262">
        <f t="shared" si="8"/>
        <v>0</v>
      </c>
      <c r="O39" s="262">
        <f t="shared" si="8"/>
        <v>0</v>
      </c>
      <c r="P39" s="262">
        <f t="shared" si="8"/>
        <v>0</v>
      </c>
      <c r="Q39" s="263">
        <f t="shared" si="8"/>
        <v>0</v>
      </c>
      <c r="R39" s="265">
        <f t="shared" si="0"/>
        <v>637500</v>
      </c>
      <c r="T39" s="128"/>
      <c r="U39" s="128"/>
      <c r="V39" s="128"/>
      <c r="W39" s="128"/>
      <c r="X39" s="128"/>
    </row>
    <row r="40" spans="2:24" s="126" customFormat="1" ht="31.5" customHeight="1" thickBot="1">
      <c r="B40" s="653" t="s">
        <v>138</v>
      </c>
      <c r="C40" s="654"/>
      <c r="D40" s="654"/>
      <c r="E40" s="654"/>
      <c r="F40" s="266">
        <v>56250</v>
      </c>
      <c r="G40" s="267">
        <v>13200</v>
      </c>
      <c r="H40" s="268">
        <v>26000</v>
      </c>
      <c r="I40" s="267"/>
      <c r="J40" s="269"/>
      <c r="K40" s="269"/>
      <c r="L40" s="270"/>
      <c r="M40" s="269"/>
      <c r="N40" s="269"/>
      <c r="O40" s="269"/>
      <c r="P40" s="269"/>
      <c r="Q40" s="268"/>
      <c r="R40" s="271">
        <f t="shared" si="0"/>
        <v>95450</v>
      </c>
      <c r="T40" s="128"/>
      <c r="U40" s="128"/>
      <c r="V40" s="128"/>
      <c r="W40" s="128"/>
      <c r="X40" s="128"/>
    </row>
    <row r="41" spans="2:24" s="126" customFormat="1" ht="29.25" customHeight="1" thickBot="1" thickTop="1">
      <c r="B41" s="655" t="s">
        <v>139</v>
      </c>
      <c r="C41" s="656"/>
      <c r="D41" s="656"/>
      <c r="E41" s="656"/>
      <c r="F41" s="272">
        <f aca="true" t="shared" si="9" ref="F41:Q41">+F39+F40</f>
        <v>431250</v>
      </c>
      <c r="G41" s="273">
        <f t="shared" si="9"/>
        <v>100700</v>
      </c>
      <c r="H41" s="274">
        <f t="shared" si="9"/>
        <v>201000</v>
      </c>
      <c r="I41" s="273">
        <f t="shared" si="9"/>
        <v>0</v>
      </c>
      <c r="J41" s="273">
        <f t="shared" si="9"/>
        <v>0</v>
      </c>
      <c r="K41" s="273">
        <f t="shared" si="9"/>
        <v>0</v>
      </c>
      <c r="L41" s="275">
        <f t="shared" si="9"/>
        <v>0</v>
      </c>
      <c r="M41" s="273">
        <f t="shared" si="9"/>
        <v>0</v>
      </c>
      <c r="N41" s="273">
        <f t="shared" si="9"/>
        <v>0</v>
      </c>
      <c r="O41" s="273">
        <f t="shared" si="9"/>
        <v>0</v>
      </c>
      <c r="P41" s="273">
        <f t="shared" si="9"/>
        <v>0</v>
      </c>
      <c r="Q41" s="274">
        <f t="shared" si="9"/>
        <v>0</v>
      </c>
      <c r="R41" s="276">
        <f t="shared" si="0"/>
        <v>732950</v>
      </c>
      <c r="T41" s="128"/>
      <c r="U41" s="128"/>
      <c r="V41" s="128"/>
      <c r="W41" s="128"/>
      <c r="X41" s="128"/>
    </row>
    <row r="42" spans="20:24" s="126" customFormat="1" ht="15" thickBot="1" thickTop="1">
      <c r="T42" s="128"/>
      <c r="U42" s="128"/>
      <c r="V42" s="128"/>
      <c r="W42" s="128"/>
      <c r="X42" s="128"/>
    </row>
    <row r="43" spans="2:24" s="126" customFormat="1" ht="26.25" customHeight="1" thickBot="1">
      <c r="B43" s="734" t="s">
        <v>176</v>
      </c>
      <c r="C43" s="734"/>
      <c r="D43" s="734"/>
      <c r="E43" s="734"/>
      <c r="F43" s="734"/>
      <c r="G43" s="734"/>
      <c r="H43" s="734"/>
      <c r="I43" s="734"/>
      <c r="J43" s="734"/>
      <c r="K43" s="734"/>
      <c r="L43" s="734"/>
      <c r="M43" s="734"/>
      <c r="N43" s="302"/>
      <c r="O43" s="657" t="s">
        <v>140</v>
      </c>
      <c r="P43" s="658"/>
      <c r="Q43" s="659">
        <f>R41</f>
        <v>732950</v>
      </c>
      <c r="R43" s="660"/>
      <c r="T43" s="128"/>
      <c r="U43" s="128"/>
      <c r="V43" s="128"/>
      <c r="W43" s="128"/>
      <c r="X43" s="128"/>
    </row>
    <row r="44" spans="2:24" s="126" customFormat="1" ht="15">
      <c r="B44" s="734"/>
      <c r="C44" s="734"/>
      <c r="D44" s="734"/>
      <c r="E44" s="734"/>
      <c r="F44" s="734"/>
      <c r="G44" s="734"/>
      <c r="H44" s="734"/>
      <c r="I44" s="734"/>
      <c r="J44" s="734"/>
      <c r="K44" s="734"/>
      <c r="L44" s="734"/>
      <c r="M44" s="734"/>
      <c r="N44" s="277" t="s">
        <v>232</v>
      </c>
      <c r="O44" s="277"/>
      <c r="T44" s="128"/>
      <c r="U44" s="128"/>
      <c r="V44" s="128"/>
      <c r="W44" s="128"/>
      <c r="X44" s="128"/>
    </row>
    <row r="45" spans="2:24" s="126" customFormat="1" ht="17.25" customHeight="1" thickBot="1">
      <c r="B45" s="734"/>
      <c r="C45" s="734"/>
      <c r="D45" s="734"/>
      <c r="E45" s="734"/>
      <c r="F45" s="734"/>
      <c r="G45" s="734"/>
      <c r="H45" s="734"/>
      <c r="I45" s="734"/>
      <c r="J45" s="734"/>
      <c r="K45" s="734"/>
      <c r="L45" s="734"/>
      <c r="M45" s="734"/>
      <c r="N45" s="302"/>
      <c r="T45" s="128"/>
      <c r="U45" s="128"/>
      <c r="V45" s="128"/>
      <c r="W45" s="128"/>
      <c r="X45" s="128"/>
    </row>
    <row r="46" spans="2:24" s="126" customFormat="1" ht="40.5" customHeight="1" thickBot="1">
      <c r="B46" s="734"/>
      <c r="C46" s="734"/>
      <c r="D46" s="734"/>
      <c r="E46" s="734"/>
      <c r="F46" s="734"/>
      <c r="G46" s="734"/>
      <c r="H46" s="734"/>
      <c r="I46" s="734"/>
      <c r="J46" s="734"/>
      <c r="K46" s="734"/>
      <c r="L46" s="734"/>
      <c r="M46" s="734"/>
      <c r="N46" s="302"/>
      <c r="O46" s="661" t="s">
        <v>141</v>
      </c>
      <c r="P46" s="662"/>
      <c r="Q46" s="663">
        <f>+F11-Q43</f>
        <v>-32950</v>
      </c>
      <c r="R46" s="664"/>
      <c r="T46" s="128"/>
      <c r="U46" s="128"/>
      <c r="V46" s="128"/>
      <c r="W46" s="128"/>
      <c r="X46" s="128"/>
    </row>
    <row r="47" spans="2:14" ht="30" customHeight="1">
      <c r="B47" s="734"/>
      <c r="C47" s="734"/>
      <c r="D47" s="734"/>
      <c r="E47" s="734"/>
      <c r="F47" s="734"/>
      <c r="G47" s="734"/>
      <c r="H47" s="734"/>
      <c r="I47" s="734"/>
      <c r="J47" s="734"/>
      <c r="K47" s="734"/>
      <c r="L47" s="734"/>
      <c r="M47" s="734"/>
      <c r="N47" s="302"/>
    </row>
    <row r="48" spans="2:14" ht="17.25">
      <c r="B48" s="734"/>
      <c r="C48" s="734"/>
      <c r="D48" s="734"/>
      <c r="E48" s="734"/>
      <c r="F48" s="734"/>
      <c r="G48" s="734"/>
      <c r="H48" s="734"/>
      <c r="I48" s="734"/>
      <c r="J48" s="734"/>
      <c r="K48" s="734"/>
      <c r="L48" s="734"/>
      <c r="M48" s="734"/>
      <c r="N48" s="302"/>
    </row>
    <row r="49" spans="2:14" ht="17.25">
      <c r="B49" s="734"/>
      <c r="C49" s="734"/>
      <c r="D49" s="734"/>
      <c r="E49" s="734"/>
      <c r="F49" s="734"/>
      <c r="G49" s="734"/>
      <c r="H49" s="734"/>
      <c r="I49" s="734"/>
      <c r="J49" s="734"/>
      <c r="K49" s="734"/>
      <c r="L49" s="734"/>
      <c r="M49" s="734"/>
      <c r="N49" s="302"/>
    </row>
    <row r="50" spans="2:14" ht="17.25">
      <c r="B50" s="734"/>
      <c r="C50" s="734"/>
      <c r="D50" s="734"/>
      <c r="E50" s="734"/>
      <c r="F50" s="734"/>
      <c r="G50" s="734"/>
      <c r="H50" s="734"/>
      <c r="I50" s="734"/>
      <c r="J50" s="734"/>
      <c r="K50" s="734"/>
      <c r="L50" s="734"/>
      <c r="M50" s="734"/>
      <c r="N50" s="302"/>
    </row>
    <row r="51" spans="2:14" ht="17.25">
      <c r="B51" s="734"/>
      <c r="C51" s="734"/>
      <c r="D51" s="734"/>
      <c r="E51" s="734"/>
      <c r="F51" s="734"/>
      <c r="G51" s="734"/>
      <c r="H51" s="734"/>
      <c r="I51" s="734"/>
      <c r="J51" s="734"/>
      <c r="K51" s="734"/>
      <c r="L51" s="734"/>
      <c r="M51" s="734"/>
      <c r="N51" s="302"/>
    </row>
    <row r="52" spans="2:14" ht="17.25">
      <c r="B52" s="734"/>
      <c r="C52" s="734"/>
      <c r="D52" s="734"/>
      <c r="E52" s="734"/>
      <c r="F52" s="734"/>
      <c r="G52" s="734"/>
      <c r="H52" s="734"/>
      <c r="I52" s="734"/>
      <c r="J52" s="734"/>
      <c r="K52" s="734"/>
      <c r="L52" s="734"/>
      <c r="M52" s="734"/>
      <c r="N52" s="302"/>
    </row>
    <row r="53" spans="2:14" ht="17.25">
      <c r="B53" s="734"/>
      <c r="C53" s="734"/>
      <c r="D53" s="734"/>
      <c r="E53" s="734"/>
      <c r="F53" s="734"/>
      <c r="G53" s="734"/>
      <c r="H53" s="734"/>
      <c r="I53" s="734"/>
      <c r="J53" s="734"/>
      <c r="K53" s="734"/>
      <c r="L53" s="734"/>
      <c r="M53" s="734"/>
      <c r="N53" s="302"/>
    </row>
    <row r="54" spans="2:14" ht="17.25">
      <c r="B54" s="734"/>
      <c r="C54" s="734"/>
      <c r="D54" s="734"/>
      <c r="E54" s="734"/>
      <c r="F54" s="734"/>
      <c r="G54" s="734"/>
      <c r="H54" s="734"/>
      <c r="I54" s="734"/>
      <c r="J54" s="734"/>
      <c r="K54" s="734"/>
      <c r="L54" s="734"/>
      <c r="M54" s="734"/>
      <c r="N54" s="302"/>
    </row>
    <row r="55" spans="2:14" ht="17.25">
      <c r="B55" s="734"/>
      <c r="C55" s="734"/>
      <c r="D55" s="734"/>
      <c r="E55" s="734"/>
      <c r="F55" s="734"/>
      <c r="G55" s="734"/>
      <c r="H55" s="734"/>
      <c r="I55" s="734"/>
      <c r="J55" s="734"/>
      <c r="K55" s="734"/>
      <c r="L55" s="734"/>
      <c r="M55" s="734"/>
      <c r="N55" s="302"/>
    </row>
    <row r="56" spans="2:14" ht="15.75" customHeight="1">
      <c r="B56" s="734"/>
      <c r="C56" s="734"/>
      <c r="D56" s="734"/>
      <c r="E56" s="734"/>
      <c r="F56" s="734"/>
      <c r="G56" s="734"/>
      <c r="H56" s="734"/>
      <c r="I56" s="734"/>
      <c r="J56" s="734"/>
      <c r="K56" s="734"/>
      <c r="L56" s="734"/>
      <c r="M56" s="734"/>
      <c r="N56" s="302"/>
    </row>
    <row r="57" spans="2:14" ht="17.25" hidden="1">
      <c r="B57" s="734"/>
      <c r="C57" s="734"/>
      <c r="D57" s="734"/>
      <c r="E57" s="734"/>
      <c r="F57" s="734"/>
      <c r="G57" s="734"/>
      <c r="H57" s="734"/>
      <c r="I57" s="734"/>
      <c r="J57" s="734"/>
      <c r="K57" s="734"/>
      <c r="L57" s="734"/>
      <c r="M57" s="734"/>
      <c r="N57" s="302"/>
    </row>
    <row r="58" spans="2:14" ht="17.25" hidden="1">
      <c r="B58" s="734"/>
      <c r="C58" s="734"/>
      <c r="D58" s="734"/>
      <c r="E58" s="734"/>
      <c r="F58" s="734"/>
      <c r="G58" s="734"/>
      <c r="H58" s="734"/>
      <c r="I58" s="734"/>
      <c r="J58" s="734"/>
      <c r="K58" s="734"/>
      <c r="L58" s="734"/>
      <c r="M58" s="734"/>
      <c r="N58" s="302"/>
    </row>
    <row r="59" spans="2:14" ht="17.25" hidden="1">
      <c r="B59" s="734"/>
      <c r="C59" s="734"/>
      <c r="D59" s="734"/>
      <c r="E59" s="734"/>
      <c r="F59" s="734"/>
      <c r="G59" s="734"/>
      <c r="H59" s="734"/>
      <c r="I59" s="734"/>
      <c r="J59" s="734"/>
      <c r="K59" s="734"/>
      <c r="L59" s="734"/>
      <c r="M59" s="734"/>
      <c r="N59" s="302"/>
    </row>
    <row r="60" spans="2:14" ht="17.25">
      <c r="B60" s="302"/>
      <c r="C60" s="302"/>
      <c r="D60" s="302"/>
      <c r="E60" s="302"/>
      <c r="F60" s="302"/>
      <c r="G60" s="302"/>
      <c r="H60" s="302"/>
      <c r="I60" s="302"/>
      <c r="J60" s="302"/>
      <c r="K60" s="302"/>
      <c r="L60" s="302"/>
      <c r="M60" s="302"/>
      <c r="N60" s="302"/>
    </row>
    <row r="61" spans="2:14" ht="17.25">
      <c r="B61" s="302"/>
      <c r="C61" s="302"/>
      <c r="D61" s="302"/>
      <c r="E61" s="302"/>
      <c r="F61" s="302"/>
      <c r="G61" s="302"/>
      <c r="H61" s="302"/>
      <c r="I61" s="302"/>
      <c r="J61" s="302"/>
      <c r="K61" s="302"/>
      <c r="L61" s="302"/>
      <c r="M61" s="302"/>
      <c r="N61" s="302"/>
    </row>
    <row r="62" spans="2:14" ht="17.25">
      <c r="B62" s="302"/>
      <c r="C62" s="302"/>
      <c r="D62" s="302"/>
      <c r="E62" s="302"/>
      <c r="F62" s="302"/>
      <c r="G62" s="302"/>
      <c r="H62" s="302"/>
      <c r="I62" s="302"/>
      <c r="J62" s="302"/>
      <c r="K62" s="302"/>
      <c r="L62" s="302"/>
      <c r="M62" s="302"/>
      <c r="N62" s="302"/>
    </row>
    <row r="63" spans="2:14" ht="17.25">
      <c r="B63" s="302"/>
      <c r="C63" s="302"/>
      <c r="D63" s="302"/>
      <c r="E63" s="302"/>
      <c r="F63" s="302"/>
      <c r="G63" s="302"/>
      <c r="H63" s="302"/>
      <c r="I63" s="302"/>
      <c r="J63" s="302"/>
      <c r="K63" s="302"/>
      <c r="L63" s="302"/>
      <c r="M63" s="302"/>
      <c r="N63" s="302"/>
    </row>
    <row r="64" spans="2:14" ht="17.25">
      <c r="B64" s="302"/>
      <c r="C64" s="302"/>
      <c r="D64" s="302"/>
      <c r="E64" s="302"/>
      <c r="F64" s="302"/>
      <c r="G64" s="302"/>
      <c r="H64" s="302"/>
      <c r="I64" s="302"/>
      <c r="J64" s="302"/>
      <c r="K64" s="302"/>
      <c r="L64" s="302"/>
      <c r="M64" s="302"/>
      <c r="N64" s="302"/>
    </row>
  </sheetData>
  <sheetProtection/>
  <mergeCells count="36">
    <mergeCell ref="A1:K1"/>
    <mergeCell ref="B3:E3"/>
    <mergeCell ref="F3:K3"/>
    <mergeCell ref="B5:E5"/>
    <mergeCell ref="F5:K5"/>
    <mergeCell ref="B7:E9"/>
    <mergeCell ref="B11:E12"/>
    <mergeCell ref="F11:H12"/>
    <mergeCell ref="I11:M12"/>
    <mergeCell ref="Q11:R11"/>
    <mergeCell ref="Q12:R12"/>
    <mergeCell ref="B14:E14"/>
    <mergeCell ref="R14:R19"/>
    <mergeCell ref="B15:E15"/>
    <mergeCell ref="B16:E16"/>
    <mergeCell ref="B17:E17"/>
    <mergeCell ref="B39:E39"/>
    <mergeCell ref="B40:E40"/>
    <mergeCell ref="B41:E41"/>
    <mergeCell ref="O43:P43"/>
    <mergeCell ref="B18:E18"/>
    <mergeCell ref="B19:E19"/>
    <mergeCell ref="C20:C25"/>
    <mergeCell ref="D22:D23"/>
    <mergeCell ref="C26:C31"/>
    <mergeCell ref="D28:D29"/>
    <mergeCell ref="M3:P8"/>
    <mergeCell ref="Q43:R43"/>
    <mergeCell ref="O46:P46"/>
    <mergeCell ref="Q46:R46"/>
    <mergeCell ref="F14:H14"/>
    <mergeCell ref="F15:H15"/>
    <mergeCell ref="F16:H16"/>
    <mergeCell ref="B43:M59"/>
    <mergeCell ref="C32:C38"/>
    <mergeCell ref="D34:D35"/>
  </mergeCells>
  <printOptions/>
  <pageMargins left="0.3937007874015748" right="0.3937007874015748" top="0.3937007874015748" bottom="0.3937007874015748" header="0.5118110236220472" footer="0.5118110236220472"/>
  <pageSetup cellComments="asDisplayed" horizontalDpi="600" verticalDpi="600" orientation="landscape" paperSize="9" scale="63" r:id="rId4"/>
  <drawing r:id="rId3"/>
  <legacyDrawing r:id="rId2"/>
</worksheet>
</file>

<file path=xl/worksheets/sheet2.xml><?xml version="1.0" encoding="utf-8"?>
<worksheet xmlns="http://schemas.openxmlformats.org/spreadsheetml/2006/main" xmlns:r="http://schemas.openxmlformats.org/officeDocument/2006/relationships">
  <sheetPr>
    <tabColor indexed="12"/>
  </sheetPr>
  <dimension ref="A5:AT18"/>
  <sheetViews>
    <sheetView zoomScaleSheetLayoutView="100" zoomScalePageLayoutView="0" workbookViewId="0" topLeftCell="A1">
      <selection activeCell="O11" sqref="O11:Q11"/>
    </sheetView>
  </sheetViews>
  <sheetFormatPr defaultColWidth="9.00390625" defaultRowHeight="13.5"/>
  <cols>
    <col min="1" max="3" width="1.625" style="6" customWidth="1"/>
    <col min="4" max="10" width="2.375" style="6" customWidth="1"/>
    <col min="11" max="11" width="3.25390625" style="6" customWidth="1"/>
    <col min="12" max="38" width="2.375" style="6" customWidth="1"/>
    <col min="39" max="39" width="1.625" style="6" customWidth="1"/>
    <col min="40" max="45" width="2.375" style="6" customWidth="1"/>
    <col min="46" max="46" width="4.875" style="6" customWidth="1"/>
    <col min="47" max="138" width="2.375" style="6" customWidth="1"/>
    <col min="139" max="16384" width="9.00390625" style="6" customWidth="1"/>
  </cols>
  <sheetData>
    <row r="5" spans="1:2" ht="6.75" customHeight="1" thickBot="1">
      <c r="A5" s="372"/>
      <c r="B5" s="372"/>
    </row>
    <row r="6" spans="4:38" s="3" customFormat="1" ht="25.5" customHeight="1" thickBot="1" thickTop="1">
      <c r="D6" s="373" t="s">
        <v>57</v>
      </c>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5"/>
    </row>
    <row r="7" spans="4:7" s="3" customFormat="1" ht="3.75" customHeight="1" thickTop="1">
      <c r="D7" s="52"/>
      <c r="E7" s="52"/>
      <c r="F7" s="52"/>
      <c r="G7" s="52"/>
    </row>
    <row r="8" spans="1:40" ht="33.75" customHeight="1">
      <c r="A8" s="12"/>
      <c r="B8" s="12"/>
      <c r="D8" s="360" t="s">
        <v>108</v>
      </c>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N8" s="51"/>
    </row>
    <row r="9" spans="1:40" ht="13.5" customHeight="1">
      <c r="A9" s="12"/>
      <c r="B9" s="12"/>
      <c r="D9" s="64"/>
      <c r="E9" s="64"/>
      <c r="F9" s="64"/>
      <c r="G9" s="64"/>
      <c r="H9" s="64"/>
      <c r="I9" s="64"/>
      <c r="J9" s="64"/>
      <c r="K9" s="64"/>
      <c r="L9" s="64"/>
      <c r="M9" s="64"/>
      <c r="N9" s="64"/>
      <c r="O9" s="64"/>
      <c r="P9" s="64"/>
      <c r="Q9" s="64"/>
      <c r="R9" s="64"/>
      <c r="S9" s="64"/>
      <c r="T9" s="64"/>
      <c r="U9" s="64"/>
      <c r="V9" s="64"/>
      <c r="W9" s="64"/>
      <c r="X9" s="64"/>
      <c r="Y9" s="64"/>
      <c r="Z9" s="64"/>
      <c r="AA9" s="120"/>
      <c r="AB9" s="120"/>
      <c r="AC9" s="120"/>
      <c r="AD9" s="120"/>
      <c r="AE9" s="120"/>
      <c r="AF9" s="120"/>
      <c r="AG9" s="120"/>
      <c r="AH9" s="120"/>
      <c r="AI9" s="120"/>
      <c r="AJ9" s="120"/>
      <c r="AK9" s="120"/>
      <c r="AL9" s="120"/>
      <c r="AN9" s="51"/>
    </row>
    <row r="10" spans="1:38" s="8" customFormat="1" ht="26.25" customHeight="1">
      <c r="A10" s="11"/>
      <c r="B10" s="10"/>
      <c r="D10" s="65" t="s">
        <v>109</v>
      </c>
      <c r="E10" s="10"/>
      <c r="F10" s="10"/>
      <c r="G10" s="10"/>
      <c r="H10" s="10"/>
      <c r="I10" s="10"/>
      <c r="J10" s="10"/>
      <c r="K10" s="10"/>
      <c r="L10" s="55"/>
      <c r="M10" s="55"/>
      <c r="N10" s="55"/>
      <c r="O10" s="55"/>
      <c r="P10" s="55"/>
      <c r="Q10" s="55"/>
      <c r="R10" s="55"/>
      <c r="S10" s="55"/>
      <c r="T10" s="55"/>
      <c r="U10" s="55"/>
      <c r="V10" s="55"/>
      <c r="W10" s="55"/>
      <c r="X10" s="55"/>
      <c r="Y10" s="55"/>
      <c r="Z10" s="55"/>
      <c r="AA10" s="119"/>
      <c r="AB10" s="119"/>
      <c r="AC10" s="119"/>
      <c r="AD10" s="119"/>
      <c r="AE10" s="119"/>
      <c r="AF10" s="119"/>
      <c r="AG10" s="119"/>
      <c r="AH10" s="119"/>
      <c r="AI10" s="119"/>
      <c r="AJ10" s="119"/>
      <c r="AK10" s="119"/>
      <c r="AL10" s="119"/>
    </row>
    <row r="11" spans="1:38" s="8" customFormat="1" ht="26.25" customHeight="1">
      <c r="A11" s="11"/>
      <c r="B11" s="10"/>
      <c r="D11" s="366" t="s">
        <v>58</v>
      </c>
      <c r="E11" s="367"/>
      <c r="F11" s="367"/>
      <c r="G11" s="367"/>
      <c r="H11" s="367"/>
      <c r="I11" s="367"/>
      <c r="J11" s="367"/>
      <c r="K11" s="368"/>
      <c r="L11" s="361" t="s">
        <v>62</v>
      </c>
      <c r="M11" s="362"/>
      <c r="N11" s="362"/>
      <c r="O11" s="363">
        <v>30</v>
      </c>
      <c r="P11" s="363"/>
      <c r="Q11" s="363"/>
      <c r="R11" s="53" t="s">
        <v>63</v>
      </c>
      <c r="S11" s="53"/>
      <c r="T11" s="53"/>
      <c r="U11" s="53"/>
      <c r="V11" s="53"/>
      <c r="W11" s="53"/>
      <c r="X11" s="53"/>
      <c r="Y11" s="53"/>
      <c r="Z11" s="53"/>
      <c r="AA11" s="53"/>
      <c r="AB11" s="53"/>
      <c r="AC11" s="53"/>
      <c r="AD11" s="53"/>
      <c r="AE11" s="53"/>
      <c r="AF11" s="53"/>
      <c r="AG11" s="53"/>
      <c r="AH11" s="53"/>
      <c r="AI11" s="53"/>
      <c r="AJ11" s="53"/>
      <c r="AK11" s="53"/>
      <c r="AL11" s="54"/>
    </row>
    <row r="12" spans="1:38" s="8" customFormat="1" ht="26.25" customHeight="1">
      <c r="A12" s="11"/>
      <c r="B12" s="10"/>
      <c r="D12" s="366" t="s">
        <v>59</v>
      </c>
      <c r="E12" s="367"/>
      <c r="F12" s="367"/>
      <c r="G12" s="367"/>
      <c r="H12" s="367"/>
      <c r="I12" s="367"/>
      <c r="J12" s="367"/>
      <c r="K12" s="368"/>
      <c r="L12" s="369"/>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1"/>
    </row>
    <row r="13" spans="1:38" s="8" customFormat="1" ht="26.25" customHeight="1">
      <c r="A13" s="10"/>
      <c r="B13" s="9"/>
      <c r="D13" s="366" t="s">
        <v>61</v>
      </c>
      <c r="E13" s="367"/>
      <c r="F13" s="367"/>
      <c r="G13" s="367"/>
      <c r="H13" s="367"/>
      <c r="I13" s="367"/>
      <c r="J13" s="367"/>
      <c r="K13" s="368"/>
      <c r="L13" s="361" t="s">
        <v>157</v>
      </c>
      <c r="M13" s="362"/>
      <c r="N13" s="362"/>
      <c r="O13" s="377"/>
      <c r="P13" s="363"/>
      <c r="Q13" s="363"/>
      <c r="R13" s="363"/>
      <c r="S13" s="363"/>
      <c r="T13" s="363"/>
      <c r="U13" s="363"/>
      <c r="V13" s="363"/>
      <c r="W13" s="363"/>
      <c r="X13" s="365"/>
      <c r="Y13" s="378" t="s">
        <v>81</v>
      </c>
      <c r="Z13" s="379"/>
      <c r="AA13" s="379"/>
      <c r="AB13" s="380"/>
      <c r="AC13" s="363"/>
      <c r="AD13" s="363"/>
      <c r="AE13" s="363"/>
      <c r="AF13" s="363"/>
      <c r="AG13" s="363"/>
      <c r="AH13" s="363"/>
      <c r="AI13" s="363"/>
      <c r="AJ13" s="363"/>
      <c r="AK13" s="363"/>
      <c r="AL13" s="365"/>
    </row>
    <row r="14" spans="1:38" s="8" customFormat="1" ht="26.25" customHeight="1">
      <c r="A14" s="10"/>
      <c r="B14" s="9"/>
      <c r="D14" s="366" t="s">
        <v>60</v>
      </c>
      <c r="E14" s="367"/>
      <c r="F14" s="367"/>
      <c r="G14" s="367"/>
      <c r="H14" s="367"/>
      <c r="I14" s="367"/>
      <c r="J14" s="367"/>
      <c r="K14" s="368"/>
      <c r="L14" s="364"/>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5"/>
    </row>
    <row r="15" spans="1:38" s="49" customFormat="1" ht="26.25" customHeight="1">
      <c r="A15" s="47"/>
      <c r="B15" s="48"/>
      <c r="D15" s="366" t="s">
        <v>165</v>
      </c>
      <c r="E15" s="367"/>
      <c r="F15" s="367"/>
      <c r="G15" s="367"/>
      <c r="H15" s="367"/>
      <c r="I15" s="367"/>
      <c r="J15" s="367"/>
      <c r="K15" s="368"/>
      <c r="L15" s="364"/>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5"/>
    </row>
    <row r="16" spans="1:38" s="49" customFormat="1" ht="26.25" customHeight="1">
      <c r="A16" s="47"/>
      <c r="B16" s="48"/>
      <c r="D16" s="366" t="s">
        <v>166</v>
      </c>
      <c r="E16" s="367"/>
      <c r="F16" s="367"/>
      <c r="G16" s="367"/>
      <c r="H16" s="367"/>
      <c r="I16" s="367"/>
      <c r="J16" s="367"/>
      <c r="K16" s="368"/>
      <c r="L16" s="376"/>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5"/>
    </row>
    <row r="17" ht="12.75" customHeight="1">
      <c r="AT17" s="49"/>
    </row>
    <row r="18" spans="4:38" ht="33" customHeight="1">
      <c r="D18" s="360" t="s">
        <v>159</v>
      </c>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row>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sheetData>
  <sheetProtection/>
  <mergeCells count="20">
    <mergeCell ref="A5:B5"/>
    <mergeCell ref="D6:AL6"/>
    <mergeCell ref="D16:K16"/>
    <mergeCell ref="L16:AL16"/>
    <mergeCell ref="D15:K15"/>
    <mergeCell ref="L15:AL15"/>
    <mergeCell ref="L13:O13"/>
    <mergeCell ref="P13:X13"/>
    <mergeCell ref="Y13:AB13"/>
    <mergeCell ref="AC13:AL13"/>
    <mergeCell ref="D18:AL18"/>
    <mergeCell ref="D8:AL8"/>
    <mergeCell ref="L11:N11"/>
    <mergeCell ref="O11:Q11"/>
    <mergeCell ref="L14:AL14"/>
    <mergeCell ref="D14:K14"/>
    <mergeCell ref="D11:K11"/>
    <mergeCell ref="D12:K12"/>
    <mergeCell ref="L12:AL12"/>
    <mergeCell ref="D13:K13"/>
  </mergeCells>
  <dataValidations count="1">
    <dataValidation type="list" allowBlank="1" showInputMessage="1" showErrorMessage="1" sqref="O10:Q10">
      <formula1>"２１,２２,２３"</formula1>
    </dataValidation>
  </dataValidations>
  <printOptions horizontalCentered="1"/>
  <pageMargins left="0.2" right="0.1968503937007874" top="0.6692913385826772" bottom="0.1968503937007874" header="0.5118110236220472" footer="0.5118110236220472"/>
  <pageSetup cellComments="asDisplayed"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B1:AD28"/>
  <sheetViews>
    <sheetView zoomScalePageLayoutView="0" workbookViewId="0" topLeftCell="A1">
      <selection activeCell="B1" sqref="B1"/>
    </sheetView>
  </sheetViews>
  <sheetFormatPr defaultColWidth="2.625" defaultRowHeight="18" customHeight="1"/>
  <cols>
    <col min="1" max="1" width="1.625" style="3" customWidth="1"/>
    <col min="2" max="2" width="12.125" style="7" customWidth="1"/>
    <col min="3" max="3" width="0.74609375" style="7" customWidth="1"/>
    <col min="4" max="11" width="4.375" style="7" customWidth="1"/>
    <col min="12" max="12" width="9.00390625" style="7" customWidth="1"/>
    <col min="13" max="13" width="11.875" style="7" customWidth="1"/>
    <col min="14" max="14" width="6.75390625" style="6" customWidth="1"/>
    <col min="15" max="15" width="5.75390625" style="6" customWidth="1"/>
    <col min="16" max="16" width="8.00390625" style="6" customWidth="1"/>
    <col min="17" max="59" width="3.125" style="3" customWidth="1"/>
    <col min="60" max="69" width="2.375" style="3" customWidth="1"/>
    <col min="70" max="16384" width="2.625" style="3" customWidth="1"/>
  </cols>
  <sheetData>
    <row r="1" spans="12:15" ht="24" customHeight="1">
      <c r="L1" s="28" t="s">
        <v>51</v>
      </c>
      <c r="M1" s="390">
        <f>'基本情報'!L12</f>
        <v>0</v>
      </c>
      <c r="N1" s="391"/>
      <c r="O1" s="392"/>
    </row>
    <row r="2" ht="16.5" customHeight="1" thickBot="1"/>
    <row r="3" spans="2:15" ht="39.75" customHeight="1" thickTop="1">
      <c r="B3" s="393" t="s">
        <v>162</v>
      </c>
      <c r="C3" s="394"/>
      <c r="D3" s="394"/>
      <c r="E3" s="394"/>
      <c r="F3" s="394"/>
      <c r="G3" s="394"/>
      <c r="H3" s="394"/>
      <c r="I3" s="394"/>
      <c r="J3" s="394"/>
      <c r="K3" s="394"/>
      <c r="L3" s="394"/>
      <c r="M3" s="394"/>
      <c r="N3" s="394"/>
      <c r="O3" s="395"/>
    </row>
    <row r="4" spans="2:15" ht="27" customHeight="1" thickBot="1">
      <c r="B4" s="283"/>
      <c r="C4" s="284"/>
      <c r="D4" s="284"/>
      <c r="E4" s="284"/>
      <c r="F4" s="285" t="str">
        <f>"（平成"&amp;'基本情報'!O11&amp;"年度実績報告用）"</f>
        <v>（平成30年度実績報告用）</v>
      </c>
      <c r="G4" s="284"/>
      <c r="H4" s="284"/>
      <c r="I4" s="284"/>
      <c r="J4" s="284"/>
      <c r="K4" s="284"/>
      <c r="L4" s="284"/>
      <c r="M4" s="284"/>
      <c r="N4" s="284"/>
      <c r="O4" s="286"/>
    </row>
    <row r="5" ht="27" customHeight="1" thickBot="1" thickTop="1"/>
    <row r="6" spans="2:16" ht="40.5" customHeight="1" thickBot="1">
      <c r="B6" s="396" t="s">
        <v>0</v>
      </c>
      <c r="C6" s="397"/>
      <c r="D6" s="397"/>
      <c r="E6" s="397"/>
      <c r="F6" s="397"/>
      <c r="G6" s="397"/>
      <c r="H6" s="397"/>
      <c r="I6" s="397"/>
      <c r="J6" s="397"/>
      <c r="K6" s="397"/>
      <c r="L6" s="398"/>
      <c r="M6" s="59" t="s">
        <v>53</v>
      </c>
      <c r="N6" s="60" t="s">
        <v>65</v>
      </c>
      <c r="O6" s="61" t="s">
        <v>68</v>
      </c>
      <c r="P6" s="3"/>
    </row>
    <row r="7" spans="2:16" ht="29.25" customHeight="1" thickTop="1">
      <c r="B7" s="58" t="s">
        <v>55</v>
      </c>
      <c r="C7" s="399" t="s">
        <v>145</v>
      </c>
      <c r="D7" s="400"/>
      <c r="E7" s="400"/>
      <c r="F7" s="400"/>
      <c r="G7" s="400"/>
      <c r="H7" s="400"/>
      <c r="I7" s="400"/>
      <c r="J7" s="400"/>
      <c r="K7" s="400"/>
      <c r="L7" s="401"/>
      <c r="M7" s="46"/>
      <c r="N7" s="45" t="s">
        <v>66</v>
      </c>
      <c r="O7" s="78"/>
      <c r="P7" s="3"/>
    </row>
    <row r="8" spans="2:16" ht="29.25" customHeight="1">
      <c r="B8" s="38" t="s">
        <v>56</v>
      </c>
      <c r="C8" s="387" t="s">
        <v>146</v>
      </c>
      <c r="D8" s="388"/>
      <c r="E8" s="388"/>
      <c r="F8" s="388"/>
      <c r="G8" s="388"/>
      <c r="H8" s="388"/>
      <c r="I8" s="388"/>
      <c r="J8" s="388"/>
      <c r="K8" s="388"/>
      <c r="L8" s="389"/>
      <c r="M8" s="46"/>
      <c r="N8" s="45" t="s">
        <v>66</v>
      </c>
      <c r="O8" s="78"/>
      <c r="P8" s="3"/>
    </row>
    <row r="9" spans="2:16" ht="37.5" customHeight="1">
      <c r="B9" s="402" t="s">
        <v>67</v>
      </c>
      <c r="C9" s="384" t="s">
        <v>147</v>
      </c>
      <c r="D9" s="385"/>
      <c r="E9" s="385"/>
      <c r="F9" s="385"/>
      <c r="G9" s="385"/>
      <c r="H9" s="385"/>
      <c r="I9" s="385"/>
      <c r="J9" s="385"/>
      <c r="K9" s="385"/>
      <c r="L9" s="386"/>
      <c r="M9" s="50" t="s">
        <v>142</v>
      </c>
      <c r="N9" s="63" t="s">
        <v>66</v>
      </c>
      <c r="O9" s="79"/>
      <c r="P9" s="3"/>
    </row>
    <row r="10" spans="2:16" ht="37.5" customHeight="1">
      <c r="B10" s="403"/>
      <c r="C10" s="381" t="s">
        <v>148</v>
      </c>
      <c r="D10" s="382"/>
      <c r="E10" s="382"/>
      <c r="F10" s="382"/>
      <c r="G10" s="382"/>
      <c r="H10" s="382"/>
      <c r="I10" s="382"/>
      <c r="J10" s="382"/>
      <c r="K10" s="382"/>
      <c r="L10" s="383"/>
      <c r="M10" s="70" t="s">
        <v>74</v>
      </c>
      <c r="N10" s="62" t="s">
        <v>66</v>
      </c>
      <c r="O10" s="80"/>
      <c r="P10" s="3"/>
    </row>
    <row r="11" spans="2:24" ht="37.5" customHeight="1">
      <c r="B11" s="403"/>
      <c r="C11" s="381" t="s">
        <v>82</v>
      </c>
      <c r="D11" s="382"/>
      <c r="E11" s="382"/>
      <c r="F11" s="382"/>
      <c r="G11" s="382"/>
      <c r="H11" s="382"/>
      <c r="I11" s="382"/>
      <c r="J11" s="382"/>
      <c r="K11" s="382"/>
      <c r="L11" s="383"/>
      <c r="M11" s="70" t="s">
        <v>75</v>
      </c>
      <c r="N11" s="62" t="s">
        <v>66</v>
      </c>
      <c r="O11" s="80"/>
      <c r="P11" s="39"/>
      <c r="Q11" s="5"/>
      <c r="R11" s="5"/>
      <c r="S11" s="5"/>
      <c r="T11" s="5"/>
      <c r="U11" s="5"/>
      <c r="V11" s="5"/>
      <c r="W11" s="5"/>
      <c r="X11" s="5"/>
    </row>
    <row r="12" spans="2:24" ht="37.5" customHeight="1">
      <c r="B12" s="403"/>
      <c r="C12" s="381" t="s">
        <v>153</v>
      </c>
      <c r="D12" s="382"/>
      <c r="E12" s="382"/>
      <c r="F12" s="382"/>
      <c r="G12" s="382"/>
      <c r="H12" s="382"/>
      <c r="I12" s="382"/>
      <c r="J12" s="382"/>
      <c r="K12" s="382"/>
      <c r="L12" s="383"/>
      <c r="M12" s="70" t="s">
        <v>154</v>
      </c>
      <c r="N12" s="62" t="s">
        <v>66</v>
      </c>
      <c r="O12" s="80"/>
      <c r="P12" s="39"/>
      <c r="Q12" s="5"/>
      <c r="R12" s="5"/>
      <c r="S12" s="5"/>
      <c r="T12" s="5"/>
      <c r="U12" s="5"/>
      <c r="V12" s="5"/>
      <c r="W12" s="5"/>
      <c r="X12" s="5"/>
    </row>
    <row r="13" spans="2:24" ht="37.5" customHeight="1">
      <c r="B13" s="403"/>
      <c r="C13" s="381" t="s">
        <v>149</v>
      </c>
      <c r="D13" s="382"/>
      <c r="E13" s="382"/>
      <c r="F13" s="382"/>
      <c r="G13" s="382"/>
      <c r="H13" s="382"/>
      <c r="I13" s="382"/>
      <c r="J13" s="382"/>
      <c r="K13" s="382"/>
      <c r="L13" s="383"/>
      <c r="M13" s="70" t="s">
        <v>143</v>
      </c>
      <c r="N13" s="62" t="s">
        <v>66</v>
      </c>
      <c r="O13" s="118"/>
      <c r="P13" s="39"/>
      <c r="Q13" s="5"/>
      <c r="R13" s="5"/>
      <c r="S13" s="5"/>
      <c r="T13" s="5"/>
      <c r="U13" s="5"/>
      <c r="V13" s="5"/>
      <c r="W13" s="5"/>
      <c r="X13" s="5"/>
    </row>
    <row r="14" spans="2:24" ht="37.5" customHeight="1">
      <c r="B14" s="403"/>
      <c r="C14" s="381" t="s">
        <v>150</v>
      </c>
      <c r="D14" s="382"/>
      <c r="E14" s="382"/>
      <c r="F14" s="382"/>
      <c r="G14" s="382"/>
      <c r="H14" s="382"/>
      <c r="I14" s="382"/>
      <c r="J14" s="382"/>
      <c r="K14" s="382"/>
      <c r="L14" s="383"/>
      <c r="M14" s="70" t="s">
        <v>144</v>
      </c>
      <c r="N14" s="62" t="s">
        <v>66</v>
      </c>
      <c r="O14" s="118"/>
      <c r="P14" s="39"/>
      <c r="Q14" s="5"/>
      <c r="R14" s="5"/>
      <c r="S14" s="5"/>
      <c r="T14" s="5"/>
      <c r="U14" s="5"/>
      <c r="V14" s="5"/>
      <c r="W14" s="5"/>
      <c r="X14" s="5"/>
    </row>
    <row r="15" spans="2:24" ht="37.5" customHeight="1">
      <c r="B15" s="403"/>
      <c r="C15" s="381" t="s">
        <v>151</v>
      </c>
      <c r="D15" s="382"/>
      <c r="E15" s="382"/>
      <c r="F15" s="382"/>
      <c r="G15" s="382"/>
      <c r="H15" s="382"/>
      <c r="I15" s="382"/>
      <c r="J15" s="382"/>
      <c r="K15" s="382"/>
      <c r="L15" s="383"/>
      <c r="M15" s="70" t="s">
        <v>158</v>
      </c>
      <c r="N15" s="62" t="s">
        <v>66</v>
      </c>
      <c r="O15" s="118"/>
      <c r="P15" s="39"/>
      <c r="Q15" s="5"/>
      <c r="R15" s="5"/>
      <c r="S15" s="5"/>
      <c r="T15" s="5"/>
      <c r="U15" s="5"/>
      <c r="V15" s="5"/>
      <c r="W15" s="5"/>
      <c r="X15" s="5"/>
    </row>
    <row r="16" spans="2:24" ht="37.5" customHeight="1" thickBot="1">
      <c r="B16" s="404"/>
      <c r="C16" s="381" t="s">
        <v>167</v>
      </c>
      <c r="D16" s="382"/>
      <c r="E16" s="382"/>
      <c r="F16" s="382"/>
      <c r="G16" s="382"/>
      <c r="H16" s="382"/>
      <c r="I16" s="382"/>
      <c r="J16" s="382"/>
      <c r="K16" s="382"/>
      <c r="L16" s="383"/>
      <c r="M16" s="44"/>
      <c r="N16" s="279" t="s">
        <v>152</v>
      </c>
      <c r="O16" s="278"/>
      <c r="P16" s="39"/>
      <c r="Q16" s="5"/>
      <c r="R16" s="5"/>
      <c r="S16" s="5"/>
      <c r="T16" s="5"/>
      <c r="U16" s="5"/>
      <c r="V16" s="5"/>
      <c r="W16" s="5"/>
      <c r="X16" s="5"/>
    </row>
    <row r="17" spans="2:25" ht="10.5" customHeight="1">
      <c r="B17" s="40"/>
      <c r="C17" s="41"/>
      <c r="D17" s="41"/>
      <c r="E17" s="41"/>
      <c r="F17" s="41"/>
      <c r="G17" s="41"/>
      <c r="H17" s="41"/>
      <c r="I17" s="41"/>
      <c r="J17" s="41"/>
      <c r="K17" s="41"/>
      <c r="L17" s="41"/>
      <c r="M17" s="43"/>
      <c r="N17" s="42"/>
      <c r="O17" s="42"/>
      <c r="P17" s="3"/>
      <c r="Q17" s="39"/>
      <c r="R17" s="5"/>
      <c r="S17" s="5"/>
      <c r="T17" s="5"/>
      <c r="U17" s="5"/>
      <c r="V17" s="5"/>
      <c r="W17" s="5"/>
      <c r="X17" s="5"/>
      <c r="Y17" s="5"/>
    </row>
    <row r="18" spans="17:22" ht="23.25" customHeight="1">
      <c r="Q18" s="5"/>
      <c r="R18" s="5"/>
      <c r="S18" s="5"/>
      <c r="T18" s="5"/>
      <c r="U18" s="5"/>
      <c r="V18" s="5"/>
    </row>
    <row r="19" spans="17:22" ht="23.25" customHeight="1">
      <c r="Q19" s="5"/>
      <c r="R19" s="5"/>
      <c r="S19" s="5"/>
      <c r="T19" s="5"/>
      <c r="U19" s="5"/>
      <c r="V19" s="5"/>
    </row>
    <row r="20" spans="2:30" s="2" customFormat="1" ht="16.5" customHeight="1">
      <c r="B20" s="7"/>
      <c r="C20" s="7"/>
      <c r="D20" s="7"/>
      <c r="E20" s="7"/>
      <c r="F20" s="7"/>
      <c r="G20" s="7"/>
      <c r="H20" s="7"/>
      <c r="I20" s="7"/>
      <c r="J20" s="7"/>
      <c r="K20" s="7"/>
      <c r="L20" s="7"/>
      <c r="M20" s="7"/>
      <c r="N20" s="6"/>
      <c r="O20" s="6"/>
      <c r="P20" s="6"/>
      <c r="Z20" s="3"/>
      <c r="AA20" s="3"/>
      <c r="AD20" s="4"/>
    </row>
    <row r="21" spans="2:30" s="2" customFormat="1" ht="16.5" customHeight="1">
      <c r="B21" s="7"/>
      <c r="C21" s="7"/>
      <c r="D21" s="7"/>
      <c r="E21" s="7"/>
      <c r="F21" s="7"/>
      <c r="G21" s="7"/>
      <c r="H21" s="7"/>
      <c r="I21" s="7"/>
      <c r="J21" s="7"/>
      <c r="K21" s="7"/>
      <c r="L21" s="7"/>
      <c r="M21" s="7"/>
      <c r="N21" s="6"/>
      <c r="O21" s="6"/>
      <c r="P21" s="6"/>
      <c r="Z21" s="3"/>
      <c r="AA21" s="3"/>
      <c r="AD21" s="4"/>
    </row>
    <row r="22" spans="2:30" s="2" customFormat="1" ht="16.5" customHeight="1">
      <c r="B22" s="7"/>
      <c r="C22" s="7"/>
      <c r="D22" s="7"/>
      <c r="E22" s="7"/>
      <c r="F22" s="7"/>
      <c r="G22" s="7"/>
      <c r="H22" s="7"/>
      <c r="I22" s="7"/>
      <c r="J22" s="7"/>
      <c r="K22" s="7"/>
      <c r="L22" s="7"/>
      <c r="M22" s="7"/>
      <c r="N22" s="6"/>
      <c r="O22" s="6"/>
      <c r="P22" s="6"/>
      <c r="Q22" s="4"/>
      <c r="R22" s="4"/>
      <c r="S22" s="4"/>
      <c r="T22" s="4"/>
      <c r="U22" s="4"/>
      <c r="V22" s="4"/>
      <c r="W22" s="4"/>
      <c r="X22" s="4"/>
      <c r="Y22" s="4"/>
      <c r="Z22" s="4"/>
      <c r="AA22" s="4"/>
      <c r="AB22" s="4"/>
      <c r="AC22" s="4"/>
      <c r="AD22" s="4"/>
    </row>
    <row r="23" spans="2:16" s="2" customFormat="1" ht="16.5" customHeight="1">
      <c r="B23" s="7"/>
      <c r="C23" s="7"/>
      <c r="D23" s="7"/>
      <c r="E23" s="7"/>
      <c r="F23" s="7"/>
      <c r="G23" s="7"/>
      <c r="H23" s="7"/>
      <c r="I23" s="7"/>
      <c r="J23" s="7"/>
      <c r="K23" s="7"/>
      <c r="L23" s="7"/>
      <c r="M23" s="7"/>
      <c r="N23" s="6"/>
      <c r="O23" s="6"/>
      <c r="P23" s="6"/>
    </row>
    <row r="24" spans="2:16" s="2" customFormat="1" ht="16.5" customHeight="1">
      <c r="B24" s="7"/>
      <c r="C24" s="7"/>
      <c r="D24" s="7"/>
      <c r="E24" s="7"/>
      <c r="F24" s="7"/>
      <c r="G24" s="7"/>
      <c r="H24" s="7"/>
      <c r="I24" s="7"/>
      <c r="J24" s="7"/>
      <c r="K24" s="7"/>
      <c r="L24" s="7"/>
      <c r="M24" s="7"/>
      <c r="N24" s="6"/>
      <c r="O24" s="6"/>
      <c r="P24" s="6"/>
    </row>
    <row r="25" spans="2:16" s="2" customFormat="1" ht="16.5" customHeight="1">
      <c r="B25" s="7"/>
      <c r="C25" s="7"/>
      <c r="D25" s="7"/>
      <c r="E25" s="7"/>
      <c r="F25" s="7"/>
      <c r="G25" s="7"/>
      <c r="H25" s="7"/>
      <c r="I25" s="7"/>
      <c r="J25" s="7"/>
      <c r="K25" s="7"/>
      <c r="L25" s="7"/>
      <c r="M25" s="7"/>
      <c r="N25" s="6"/>
      <c r="O25" s="6"/>
      <c r="P25" s="6"/>
    </row>
    <row r="26" spans="2:16" s="2" customFormat="1" ht="16.5" customHeight="1">
      <c r="B26" s="7"/>
      <c r="C26" s="7"/>
      <c r="D26" s="7"/>
      <c r="E26" s="7"/>
      <c r="F26" s="7"/>
      <c r="G26" s="7"/>
      <c r="H26" s="7"/>
      <c r="I26" s="7"/>
      <c r="J26" s="7"/>
      <c r="K26" s="7"/>
      <c r="L26" s="7"/>
      <c r="M26" s="7"/>
      <c r="N26" s="6"/>
      <c r="O26" s="6"/>
      <c r="P26" s="6"/>
    </row>
    <row r="27" spans="2:16" s="2" customFormat="1" ht="18" customHeight="1">
      <c r="B27" s="7"/>
      <c r="C27" s="7"/>
      <c r="D27" s="7"/>
      <c r="E27" s="7"/>
      <c r="F27" s="7"/>
      <c r="G27" s="7"/>
      <c r="H27" s="7"/>
      <c r="I27" s="7"/>
      <c r="J27" s="7"/>
      <c r="K27" s="7"/>
      <c r="L27" s="7"/>
      <c r="M27" s="7"/>
      <c r="N27" s="6"/>
      <c r="O27" s="6"/>
      <c r="P27" s="6"/>
    </row>
    <row r="28" spans="2:16" s="2" customFormat="1" ht="18" customHeight="1">
      <c r="B28" s="7"/>
      <c r="C28" s="7"/>
      <c r="D28" s="7"/>
      <c r="E28" s="7"/>
      <c r="F28" s="7"/>
      <c r="G28" s="7"/>
      <c r="H28" s="7"/>
      <c r="I28" s="7"/>
      <c r="J28" s="7"/>
      <c r="K28" s="7"/>
      <c r="L28" s="7"/>
      <c r="M28" s="7"/>
      <c r="N28" s="6"/>
      <c r="O28" s="6"/>
      <c r="P28" s="6"/>
    </row>
  </sheetData>
  <sheetProtection/>
  <mergeCells count="14">
    <mergeCell ref="C16:L16"/>
    <mergeCell ref="B9:B16"/>
    <mergeCell ref="C12:L12"/>
    <mergeCell ref="C11:L11"/>
    <mergeCell ref="C10:L10"/>
    <mergeCell ref="C15:L15"/>
    <mergeCell ref="C9:L9"/>
    <mergeCell ref="C13:L13"/>
    <mergeCell ref="C14:L14"/>
    <mergeCell ref="C8:L8"/>
    <mergeCell ref="M1:O1"/>
    <mergeCell ref="B3:O3"/>
    <mergeCell ref="B6:L6"/>
    <mergeCell ref="C7:L7"/>
  </mergeCells>
  <printOptions/>
  <pageMargins left="0.3937007874015748" right="0.2" top="0.63" bottom="0.5905511811023623" header="0.68"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1:U50"/>
  <sheetViews>
    <sheetView zoomScale="85" zoomScaleNormal="85" zoomScaleSheetLayoutView="100" zoomScalePageLayoutView="0" workbookViewId="0" topLeftCell="A1">
      <selection activeCell="B1" sqref="B1:N1"/>
    </sheetView>
  </sheetViews>
  <sheetFormatPr defaultColWidth="9.00390625" defaultRowHeight="13.5"/>
  <cols>
    <col min="1" max="1" width="3.375" style="304" customWidth="1"/>
    <col min="2" max="2" width="4.125" style="304" customWidth="1"/>
    <col min="3" max="3" width="8.00390625" style="304" customWidth="1"/>
    <col min="4" max="4" width="5.375" style="304" customWidth="1"/>
    <col min="5" max="5" width="6.00390625" style="304" customWidth="1"/>
    <col min="6" max="6" width="6.125" style="304" customWidth="1"/>
    <col min="7" max="7" width="4.625" style="304" customWidth="1"/>
    <col min="8" max="8" width="4.25390625" style="304" customWidth="1"/>
    <col min="9" max="9" width="6.875" style="304" customWidth="1"/>
    <col min="10" max="10" width="3.875" style="304" customWidth="1"/>
    <col min="11" max="11" width="13.25390625" style="304" customWidth="1"/>
    <col min="12" max="12" width="12.50390625" style="304" customWidth="1"/>
    <col min="13" max="13" width="14.50390625" style="304" customWidth="1"/>
    <col min="14" max="15" width="1.875" style="304" customWidth="1"/>
    <col min="16" max="18" width="9.00390625" style="304" customWidth="1"/>
    <col min="19" max="19" width="14.25390625" style="304" customWidth="1"/>
    <col min="20" max="26" width="9.00390625" style="304" customWidth="1"/>
    <col min="27" max="27" width="7.125" style="304" customWidth="1"/>
    <col min="28" max="16384" width="9.00390625" style="304" customWidth="1"/>
  </cols>
  <sheetData>
    <row r="1" spans="2:15" ht="12" customHeight="1">
      <c r="B1" s="416" t="s">
        <v>177</v>
      </c>
      <c r="C1" s="416"/>
      <c r="D1" s="416"/>
      <c r="E1" s="416"/>
      <c r="F1" s="416"/>
      <c r="G1" s="416"/>
      <c r="H1" s="416"/>
      <c r="I1" s="416"/>
      <c r="J1" s="416"/>
      <c r="K1" s="416"/>
      <c r="L1" s="416"/>
      <c r="M1" s="416"/>
      <c r="N1" s="416"/>
      <c r="O1" s="303"/>
    </row>
    <row r="2" spans="2:15" ht="26.25" customHeight="1">
      <c r="B2" s="522" t="str">
        <f>"福祉・介護職員処遇改善実績報告書(平成"&amp;'基本情報'!O11&amp;"年度)"</f>
        <v>福祉・介護職員処遇改善実績報告書(平成30年度)</v>
      </c>
      <c r="C2" s="522"/>
      <c r="D2" s="522"/>
      <c r="E2" s="522"/>
      <c r="F2" s="522"/>
      <c r="G2" s="522"/>
      <c r="H2" s="522"/>
      <c r="I2" s="522"/>
      <c r="J2" s="522"/>
      <c r="K2" s="522"/>
      <c r="L2" s="416"/>
      <c r="M2" s="416"/>
      <c r="N2" s="416"/>
      <c r="O2" s="303"/>
    </row>
    <row r="3" spans="2:15" ht="21" customHeight="1">
      <c r="B3" s="416"/>
      <c r="C3" s="416"/>
      <c r="D3" s="416"/>
      <c r="E3" s="416"/>
      <c r="F3" s="416"/>
      <c r="G3" s="416"/>
      <c r="H3" s="416"/>
      <c r="I3" s="416"/>
      <c r="J3" s="416"/>
      <c r="K3" s="416"/>
      <c r="L3" s="416"/>
      <c r="M3" s="416"/>
      <c r="N3" s="416"/>
      <c r="O3" s="303"/>
    </row>
    <row r="4" spans="2:19" ht="21" customHeight="1">
      <c r="B4" s="411" t="s">
        <v>178</v>
      </c>
      <c r="C4" s="411"/>
      <c r="D4" s="305"/>
      <c r="E4" s="305"/>
      <c r="F4" s="411"/>
      <c r="G4" s="411"/>
      <c r="H4" s="411"/>
      <c r="I4" s="417"/>
      <c r="J4" s="417"/>
      <c r="K4" s="417"/>
      <c r="L4" s="417"/>
      <c r="M4" s="417"/>
      <c r="N4" s="417"/>
      <c r="O4" s="306"/>
      <c r="P4" s="408" t="s">
        <v>265</v>
      </c>
      <c r="Q4" s="408"/>
      <c r="R4" s="408"/>
      <c r="S4" s="408"/>
    </row>
    <row r="5" spans="2:19" ht="15.75" customHeight="1">
      <c r="B5" s="504" t="s">
        <v>179</v>
      </c>
      <c r="C5" s="506" t="s">
        <v>180</v>
      </c>
      <c r="D5" s="507"/>
      <c r="E5" s="507"/>
      <c r="F5" s="507"/>
      <c r="G5" s="507"/>
      <c r="H5" s="507"/>
      <c r="I5" s="509" t="s">
        <v>268</v>
      </c>
      <c r="J5" s="510"/>
      <c r="K5" s="510"/>
      <c r="L5" s="510"/>
      <c r="M5" s="511"/>
      <c r="N5" s="307"/>
      <c r="O5" s="307"/>
      <c r="P5" s="408"/>
      <c r="Q5" s="408"/>
      <c r="R5" s="408"/>
      <c r="S5" s="408"/>
    </row>
    <row r="6" spans="2:19" ht="15.75" customHeight="1">
      <c r="B6" s="505"/>
      <c r="C6" s="508"/>
      <c r="D6" s="411"/>
      <c r="E6" s="411"/>
      <c r="F6" s="411"/>
      <c r="G6" s="411"/>
      <c r="H6" s="411"/>
      <c r="I6" s="512" t="s">
        <v>276</v>
      </c>
      <c r="J6" s="513"/>
      <c r="K6" s="513"/>
      <c r="L6" s="513"/>
      <c r="M6" s="514"/>
      <c r="N6" s="307"/>
      <c r="O6" s="307"/>
      <c r="P6" s="408"/>
      <c r="Q6" s="408"/>
      <c r="R6" s="408"/>
      <c r="S6" s="408"/>
    </row>
    <row r="7" spans="2:19" ht="18" customHeight="1">
      <c r="B7" s="308" t="s">
        <v>181</v>
      </c>
      <c r="C7" s="424" t="s">
        <v>182</v>
      </c>
      <c r="D7" s="424"/>
      <c r="E7" s="424"/>
      <c r="F7" s="424"/>
      <c r="G7" s="424"/>
      <c r="H7" s="424"/>
      <c r="I7" s="515" t="s">
        <v>279</v>
      </c>
      <c r="J7" s="515"/>
      <c r="K7" s="515"/>
      <c r="L7" s="515"/>
      <c r="M7" s="515"/>
      <c r="N7" s="307"/>
      <c r="O7" s="307"/>
      <c r="P7" s="408"/>
      <c r="Q7" s="408"/>
      <c r="R7" s="408"/>
      <c r="S7" s="408"/>
    </row>
    <row r="8" spans="2:19" ht="24.75" customHeight="1">
      <c r="B8" s="308" t="s">
        <v>183</v>
      </c>
      <c r="C8" s="516" t="str">
        <f>"平成"&amp;'基本情報'!O11&amp;"年度分福祉・介護職員処遇改善（特別）加算総額"</f>
        <v>平成30年度分福祉・介護職員処遇改善（特別）加算総額</v>
      </c>
      <c r="D8" s="517"/>
      <c r="E8" s="517"/>
      <c r="F8" s="517"/>
      <c r="G8" s="517"/>
      <c r="H8" s="518"/>
      <c r="I8" s="519"/>
      <c r="J8" s="519"/>
      <c r="K8" s="519"/>
      <c r="L8" s="519"/>
      <c r="M8" s="519"/>
      <c r="N8" s="307"/>
      <c r="O8" s="307"/>
      <c r="P8" s="408"/>
      <c r="Q8" s="408"/>
      <c r="R8" s="408"/>
      <c r="S8" s="408"/>
    </row>
    <row r="9" spans="2:19" ht="21" customHeight="1">
      <c r="B9" s="520" t="s">
        <v>184</v>
      </c>
      <c r="C9" s="424" t="s">
        <v>185</v>
      </c>
      <c r="D9" s="424"/>
      <c r="E9" s="424"/>
      <c r="F9" s="424"/>
      <c r="G9" s="424"/>
      <c r="H9" s="424"/>
      <c r="I9" s="499">
        <f>K10-K12</f>
        <v>0</v>
      </c>
      <c r="J9" s="499"/>
      <c r="K9" s="499"/>
      <c r="L9" s="499"/>
      <c r="M9" s="499"/>
      <c r="N9" s="307"/>
      <c r="O9" s="307"/>
      <c r="P9" s="408"/>
      <c r="Q9" s="408"/>
      <c r="R9" s="408"/>
      <c r="S9" s="408"/>
    </row>
    <row r="10" spans="2:19" ht="12" customHeight="1">
      <c r="B10" s="521"/>
      <c r="C10" s="500" t="s">
        <v>230</v>
      </c>
      <c r="D10" s="500"/>
      <c r="E10" s="500"/>
      <c r="F10" s="500"/>
      <c r="G10" s="500"/>
      <c r="H10" s="500"/>
      <c r="I10" s="500"/>
      <c r="J10" s="500"/>
      <c r="K10" s="501"/>
      <c r="L10" s="501"/>
      <c r="M10" s="501"/>
      <c r="N10" s="307"/>
      <c r="O10" s="307"/>
      <c r="P10" s="408"/>
      <c r="Q10" s="408"/>
      <c r="R10" s="408"/>
      <c r="S10" s="408"/>
    </row>
    <row r="11" spans="2:19" ht="12" customHeight="1">
      <c r="B11" s="521"/>
      <c r="C11" s="500"/>
      <c r="D11" s="500"/>
      <c r="E11" s="500"/>
      <c r="F11" s="500"/>
      <c r="G11" s="500"/>
      <c r="H11" s="500"/>
      <c r="I11" s="500"/>
      <c r="J11" s="500"/>
      <c r="K11" s="501"/>
      <c r="L11" s="501"/>
      <c r="M11" s="501"/>
      <c r="N11" s="307"/>
      <c r="O11" s="307"/>
      <c r="P11" s="408"/>
      <c r="Q11" s="408"/>
      <c r="R11" s="408"/>
      <c r="S11" s="408"/>
    </row>
    <row r="12" spans="2:21" ht="22.5" customHeight="1" thickBot="1">
      <c r="B12" s="521"/>
      <c r="C12" s="502" t="s">
        <v>186</v>
      </c>
      <c r="D12" s="502"/>
      <c r="E12" s="502"/>
      <c r="F12" s="502"/>
      <c r="G12" s="502"/>
      <c r="H12" s="502"/>
      <c r="I12" s="502"/>
      <c r="J12" s="502"/>
      <c r="K12" s="503"/>
      <c r="L12" s="503"/>
      <c r="M12" s="503"/>
      <c r="N12" s="307"/>
      <c r="O12" s="307"/>
      <c r="P12" s="309"/>
      <c r="Q12" s="310"/>
      <c r="R12" s="311"/>
      <c r="S12" s="310"/>
      <c r="T12" s="311"/>
      <c r="U12" s="311"/>
    </row>
    <row r="13" spans="2:19" ht="16.5" customHeight="1">
      <c r="B13" s="470" t="s">
        <v>187</v>
      </c>
      <c r="C13" s="471"/>
      <c r="D13" s="471"/>
      <c r="E13" s="471"/>
      <c r="F13" s="471"/>
      <c r="G13" s="471"/>
      <c r="H13" s="471"/>
      <c r="I13" s="471"/>
      <c r="J13" s="472"/>
      <c r="K13" s="472"/>
      <c r="L13" s="472"/>
      <c r="M13" s="473"/>
      <c r="N13" s="307"/>
      <c r="O13" s="307"/>
      <c r="P13" s="408"/>
      <c r="Q13" s="408"/>
      <c r="R13" s="408"/>
      <c r="S13" s="408"/>
    </row>
    <row r="14" spans="2:19" ht="12" customHeight="1">
      <c r="B14" s="474" t="s">
        <v>188</v>
      </c>
      <c r="C14" s="435" t="str">
        <f>"平成"&amp;'基本情報'!O11&amp;"年度分福祉・介護職員処遇改善加算総額
 （加算(Ⅰ)と加算(Ⅱ)の比較）"</f>
        <v>平成30年度分福祉・介護職員処遇改善加算総額
 （加算(Ⅰ)と加算(Ⅱ)の比較）</v>
      </c>
      <c r="D14" s="436"/>
      <c r="E14" s="436"/>
      <c r="F14" s="436"/>
      <c r="G14" s="436"/>
      <c r="H14" s="436"/>
      <c r="I14" s="436"/>
      <c r="J14" s="475"/>
      <c r="K14" s="476"/>
      <c r="L14" s="476"/>
      <c r="M14" s="477"/>
      <c r="N14" s="307"/>
      <c r="O14" s="307"/>
      <c r="P14" s="408"/>
      <c r="Q14" s="408"/>
      <c r="R14" s="408"/>
      <c r="S14" s="408"/>
    </row>
    <row r="15" spans="2:19" ht="12" customHeight="1">
      <c r="B15" s="474"/>
      <c r="C15" s="438"/>
      <c r="D15" s="409"/>
      <c r="E15" s="409"/>
      <c r="F15" s="409"/>
      <c r="G15" s="409"/>
      <c r="H15" s="409"/>
      <c r="I15" s="409"/>
      <c r="J15" s="478"/>
      <c r="K15" s="479"/>
      <c r="L15" s="479"/>
      <c r="M15" s="480"/>
      <c r="N15" s="307"/>
      <c r="O15" s="307"/>
      <c r="P15" s="408"/>
      <c r="Q15" s="408"/>
      <c r="R15" s="408"/>
      <c r="S15" s="408"/>
    </row>
    <row r="16" spans="2:19" ht="3.75" customHeight="1">
      <c r="B16" s="474"/>
      <c r="C16" s="440"/>
      <c r="D16" s="441"/>
      <c r="E16" s="441"/>
      <c r="F16" s="441"/>
      <c r="G16" s="441"/>
      <c r="H16" s="441"/>
      <c r="I16" s="441"/>
      <c r="J16" s="481"/>
      <c r="K16" s="482"/>
      <c r="L16" s="482"/>
      <c r="M16" s="483"/>
      <c r="N16" s="307"/>
      <c r="O16" s="307"/>
      <c r="P16" s="408"/>
      <c r="Q16" s="408"/>
      <c r="R16" s="408"/>
      <c r="S16" s="408"/>
    </row>
    <row r="17" spans="2:19" ht="21" customHeight="1">
      <c r="B17" s="474" t="s">
        <v>189</v>
      </c>
      <c r="C17" s="485" t="s">
        <v>190</v>
      </c>
      <c r="D17" s="486"/>
      <c r="E17" s="486"/>
      <c r="F17" s="486"/>
      <c r="G17" s="486"/>
      <c r="H17" s="486"/>
      <c r="I17" s="487"/>
      <c r="J17" s="488">
        <f>K18-K20</f>
        <v>0</v>
      </c>
      <c r="K17" s="489"/>
      <c r="L17" s="489"/>
      <c r="M17" s="490"/>
      <c r="N17" s="307"/>
      <c r="O17" s="307"/>
      <c r="P17" s="408"/>
      <c r="Q17" s="408"/>
      <c r="R17" s="408"/>
      <c r="S17" s="408"/>
    </row>
    <row r="18" spans="2:15" ht="12" customHeight="1">
      <c r="B18" s="474"/>
      <c r="C18" s="491" t="s">
        <v>229</v>
      </c>
      <c r="D18" s="491"/>
      <c r="E18" s="491"/>
      <c r="F18" s="491"/>
      <c r="G18" s="491"/>
      <c r="H18" s="491"/>
      <c r="I18" s="491"/>
      <c r="J18" s="492"/>
      <c r="K18" s="493"/>
      <c r="L18" s="476"/>
      <c r="M18" s="494"/>
      <c r="N18" s="307"/>
      <c r="O18" s="307"/>
    </row>
    <row r="19" spans="2:15" ht="12" customHeight="1">
      <c r="B19" s="474"/>
      <c r="C19" s="491"/>
      <c r="D19" s="491"/>
      <c r="E19" s="491"/>
      <c r="F19" s="491"/>
      <c r="G19" s="491"/>
      <c r="H19" s="491"/>
      <c r="I19" s="491"/>
      <c r="J19" s="491"/>
      <c r="K19" s="495"/>
      <c r="L19" s="496"/>
      <c r="M19" s="497"/>
      <c r="N19" s="307"/>
      <c r="O19" s="307"/>
    </row>
    <row r="20" spans="2:15" ht="21.75" customHeight="1" thickBot="1">
      <c r="B20" s="484"/>
      <c r="C20" s="498" t="s">
        <v>191</v>
      </c>
      <c r="D20" s="498"/>
      <c r="E20" s="498"/>
      <c r="F20" s="498"/>
      <c r="G20" s="498"/>
      <c r="H20" s="498"/>
      <c r="I20" s="498"/>
      <c r="J20" s="498"/>
      <c r="K20" s="455"/>
      <c r="L20" s="455"/>
      <c r="M20" s="456"/>
      <c r="N20" s="307"/>
      <c r="O20" s="307"/>
    </row>
    <row r="21" spans="2:15" ht="27.75" customHeight="1">
      <c r="B21" s="457" t="s">
        <v>192</v>
      </c>
      <c r="C21" s="458" t="s">
        <v>193</v>
      </c>
      <c r="D21" s="459"/>
      <c r="E21" s="459"/>
      <c r="F21" s="459"/>
      <c r="G21" s="459"/>
      <c r="H21" s="460"/>
      <c r="I21" s="312" t="s">
        <v>194</v>
      </c>
      <c r="J21" s="462" t="s">
        <v>195</v>
      </c>
      <c r="K21" s="462"/>
      <c r="L21" s="462"/>
      <c r="M21" s="313" t="s">
        <v>196</v>
      </c>
      <c r="N21" s="307"/>
      <c r="O21" s="307"/>
    </row>
    <row r="22" spans="2:19" ht="27.75" customHeight="1">
      <c r="B22" s="434"/>
      <c r="C22" s="438"/>
      <c r="D22" s="409"/>
      <c r="E22" s="409"/>
      <c r="F22" s="409"/>
      <c r="G22" s="409"/>
      <c r="H22" s="461"/>
      <c r="I22" s="314"/>
      <c r="J22" s="463"/>
      <c r="K22" s="464"/>
      <c r="L22" s="464"/>
      <c r="M22" s="315" t="s">
        <v>50</v>
      </c>
      <c r="N22" s="307"/>
      <c r="O22" s="307"/>
      <c r="P22" s="408"/>
      <c r="Q22" s="408"/>
      <c r="R22" s="408"/>
      <c r="S22" s="408"/>
    </row>
    <row r="23" spans="2:19" ht="27.75" customHeight="1">
      <c r="B23" s="434"/>
      <c r="C23" s="316"/>
      <c r="D23" s="465" t="s">
        <v>197</v>
      </c>
      <c r="E23" s="466"/>
      <c r="F23" s="467"/>
      <c r="G23" s="317"/>
      <c r="H23" s="318"/>
      <c r="I23" s="314"/>
      <c r="J23" s="464"/>
      <c r="K23" s="464"/>
      <c r="L23" s="464"/>
      <c r="M23" s="315" t="s">
        <v>50</v>
      </c>
      <c r="N23" s="307"/>
      <c r="O23" s="307"/>
      <c r="P23" s="408"/>
      <c r="Q23" s="408"/>
      <c r="R23" s="408"/>
      <c r="S23" s="408"/>
    </row>
    <row r="24" spans="2:19" ht="27.75" customHeight="1">
      <c r="B24" s="434"/>
      <c r="C24" s="316"/>
      <c r="D24" s="319" t="s">
        <v>198</v>
      </c>
      <c r="E24" s="429" t="s">
        <v>199</v>
      </c>
      <c r="F24" s="429"/>
      <c r="G24" s="317"/>
      <c r="H24" s="318"/>
      <c r="I24" s="314"/>
      <c r="J24" s="468"/>
      <c r="K24" s="463"/>
      <c r="L24" s="469"/>
      <c r="M24" s="315" t="s">
        <v>50</v>
      </c>
      <c r="N24" s="307"/>
      <c r="O24" s="307"/>
      <c r="P24" s="408"/>
      <c r="Q24" s="408"/>
      <c r="R24" s="408"/>
      <c r="S24" s="408"/>
    </row>
    <row r="25" spans="2:19" ht="27.75" customHeight="1">
      <c r="B25" s="434"/>
      <c r="C25" s="316"/>
      <c r="D25" s="319" t="s">
        <v>200</v>
      </c>
      <c r="E25" s="429" t="s">
        <v>201</v>
      </c>
      <c r="F25" s="429"/>
      <c r="G25" s="317"/>
      <c r="H25" s="318"/>
      <c r="I25" s="314"/>
      <c r="J25" s="452"/>
      <c r="K25" s="453"/>
      <c r="L25" s="454"/>
      <c r="M25" s="315" t="s">
        <v>50</v>
      </c>
      <c r="N25" s="307"/>
      <c r="O25" s="307"/>
      <c r="P25" s="408"/>
      <c r="Q25" s="408"/>
      <c r="R25" s="408"/>
      <c r="S25" s="408"/>
    </row>
    <row r="26" spans="2:19" ht="27.75" customHeight="1">
      <c r="B26" s="434"/>
      <c r="C26" s="316"/>
      <c r="D26" s="319" t="s">
        <v>202</v>
      </c>
      <c r="E26" s="429" t="s">
        <v>203</v>
      </c>
      <c r="F26" s="429"/>
      <c r="G26" s="317"/>
      <c r="H26" s="318"/>
      <c r="I26" s="314"/>
      <c r="J26" s="452"/>
      <c r="K26" s="453"/>
      <c r="L26" s="454"/>
      <c r="M26" s="315" t="s">
        <v>50</v>
      </c>
      <c r="N26" s="307"/>
      <c r="O26" s="307"/>
      <c r="P26" s="408"/>
      <c r="Q26" s="408"/>
      <c r="R26" s="408"/>
      <c r="S26" s="408"/>
    </row>
    <row r="27" spans="2:19" ht="27.75" customHeight="1">
      <c r="B27" s="434"/>
      <c r="C27" s="316"/>
      <c r="D27" s="319" t="s">
        <v>204</v>
      </c>
      <c r="E27" s="429" t="s">
        <v>205</v>
      </c>
      <c r="F27" s="429"/>
      <c r="G27" s="317"/>
      <c r="H27" s="318"/>
      <c r="I27" s="320"/>
      <c r="J27" s="430"/>
      <c r="K27" s="430"/>
      <c r="L27" s="430"/>
      <c r="M27" s="315" t="s">
        <v>50</v>
      </c>
      <c r="N27" s="307"/>
      <c r="O27" s="307"/>
      <c r="P27" s="408"/>
      <c r="Q27" s="408"/>
      <c r="R27" s="408"/>
      <c r="S27" s="408"/>
    </row>
    <row r="28" spans="2:15" ht="27.75" customHeight="1">
      <c r="B28" s="434"/>
      <c r="C28" s="316"/>
      <c r="D28" s="319" t="s">
        <v>206</v>
      </c>
      <c r="E28" s="429" t="s">
        <v>207</v>
      </c>
      <c r="F28" s="429"/>
      <c r="G28" s="317"/>
      <c r="H28" s="318"/>
      <c r="I28" s="320"/>
      <c r="J28" s="430"/>
      <c r="K28" s="430"/>
      <c r="L28" s="430"/>
      <c r="M28" s="315" t="s">
        <v>50</v>
      </c>
      <c r="N28" s="307"/>
      <c r="O28" s="307"/>
    </row>
    <row r="29" spans="2:15" ht="27.75" customHeight="1">
      <c r="B29" s="434"/>
      <c r="C29" s="321"/>
      <c r="D29" s="322"/>
      <c r="E29" s="322"/>
      <c r="F29" s="322"/>
      <c r="G29" s="322"/>
      <c r="H29" s="323"/>
      <c r="I29" s="324" t="s">
        <v>72</v>
      </c>
      <c r="J29" s="325"/>
      <c r="K29" s="325"/>
      <c r="L29" s="325"/>
      <c r="M29" s="326">
        <f>SUM(M22:M28)</f>
        <v>0</v>
      </c>
      <c r="N29" s="307"/>
      <c r="O29" s="307"/>
    </row>
    <row r="30" spans="2:15" ht="24" customHeight="1">
      <c r="B30" s="308" t="s">
        <v>208</v>
      </c>
      <c r="C30" s="424" t="s">
        <v>209</v>
      </c>
      <c r="D30" s="424"/>
      <c r="E30" s="424"/>
      <c r="F30" s="424"/>
      <c r="G30" s="424"/>
      <c r="H30" s="424"/>
      <c r="I30" s="431"/>
      <c r="J30" s="432"/>
      <c r="K30" s="432"/>
      <c r="L30" s="432"/>
      <c r="M30" s="433"/>
      <c r="N30" s="307"/>
      <c r="O30" s="307"/>
    </row>
    <row r="31" spans="2:15" ht="8.25" customHeight="1">
      <c r="B31" s="434" t="s">
        <v>210</v>
      </c>
      <c r="C31" s="435" t="s">
        <v>211</v>
      </c>
      <c r="D31" s="436"/>
      <c r="E31" s="436"/>
      <c r="F31" s="436"/>
      <c r="G31" s="436"/>
      <c r="H31" s="437"/>
      <c r="I31" s="443" t="e">
        <f>ROUNDDOWN(I9/I30,0)</f>
        <v>#DIV/0!</v>
      </c>
      <c r="J31" s="444"/>
      <c r="K31" s="444"/>
      <c r="L31" s="444"/>
      <c r="M31" s="445"/>
      <c r="N31" s="307"/>
      <c r="O31" s="307"/>
    </row>
    <row r="32" spans="2:15" ht="8.25" customHeight="1">
      <c r="B32" s="434"/>
      <c r="C32" s="438"/>
      <c r="D32" s="409"/>
      <c r="E32" s="409"/>
      <c r="F32" s="409"/>
      <c r="G32" s="409"/>
      <c r="H32" s="439"/>
      <c r="I32" s="446"/>
      <c r="J32" s="447"/>
      <c r="K32" s="447"/>
      <c r="L32" s="447"/>
      <c r="M32" s="448"/>
      <c r="N32" s="307"/>
      <c r="O32" s="307"/>
    </row>
    <row r="33" spans="2:15" ht="8.25" customHeight="1">
      <c r="B33" s="434"/>
      <c r="C33" s="440"/>
      <c r="D33" s="441"/>
      <c r="E33" s="441"/>
      <c r="F33" s="441"/>
      <c r="G33" s="441"/>
      <c r="H33" s="442"/>
      <c r="I33" s="449"/>
      <c r="J33" s="450"/>
      <c r="K33" s="450"/>
      <c r="L33" s="450"/>
      <c r="M33" s="451"/>
      <c r="N33" s="307"/>
      <c r="O33" s="307"/>
    </row>
    <row r="34" spans="2:15" ht="36.75" customHeight="1">
      <c r="B34" s="308" t="s">
        <v>212</v>
      </c>
      <c r="C34" s="418" t="s">
        <v>228</v>
      </c>
      <c r="D34" s="419"/>
      <c r="E34" s="419"/>
      <c r="F34" s="419"/>
      <c r="G34" s="419"/>
      <c r="H34" s="420"/>
      <c r="I34" s="421"/>
      <c r="J34" s="422"/>
      <c r="K34" s="422"/>
      <c r="L34" s="422"/>
      <c r="M34" s="423"/>
      <c r="N34" s="307"/>
      <c r="O34" s="307"/>
    </row>
    <row r="35" spans="2:15" ht="24.75" customHeight="1">
      <c r="B35" s="308" t="s">
        <v>213</v>
      </c>
      <c r="C35" s="424" t="s">
        <v>214</v>
      </c>
      <c r="D35" s="424"/>
      <c r="E35" s="424"/>
      <c r="F35" s="424"/>
      <c r="G35" s="424"/>
      <c r="H35" s="424"/>
      <c r="I35" s="425" t="e">
        <f>INT(I34/I30)</f>
        <v>#DIV/0!</v>
      </c>
      <c r="J35" s="426"/>
      <c r="K35" s="426"/>
      <c r="L35" s="426"/>
      <c r="M35" s="427"/>
      <c r="N35" s="307"/>
      <c r="O35" s="307"/>
    </row>
    <row r="36" spans="2:15" ht="7.5" customHeight="1">
      <c r="B36" s="327"/>
      <c r="C36" s="306"/>
      <c r="D36" s="306"/>
      <c r="E36" s="306"/>
      <c r="F36" s="306"/>
      <c r="G36" s="306"/>
      <c r="H36" s="306"/>
      <c r="I36" s="328"/>
      <c r="J36" s="328"/>
      <c r="K36" s="328"/>
      <c r="L36" s="328"/>
      <c r="M36" s="328"/>
      <c r="N36" s="307"/>
      <c r="O36" s="307"/>
    </row>
    <row r="37" spans="2:15" ht="12" customHeight="1">
      <c r="B37" s="428" t="s">
        <v>215</v>
      </c>
      <c r="C37" s="409" t="s">
        <v>216</v>
      </c>
      <c r="D37" s="417"/>
      <c r="E37" s="417"/>
      <c r="F37" s="417"/>
      <c r="G37" s="417"/>
      <c r="H37" s="417"/>
      <c r="I37" s="417"/>
      <c r="J37" s="417"/>
      <c r="K37" s="417"/>
      <c r="L37" s="417"/>
      <c r="M37" s="417"/>
      <c r="N37" s="417"/>
      <c r="O37" s="306"/>
    </row>
    <row r="38" spans="2:15" ht="12" customHeight="1">
      <c r="B38" s="428"/>
      <c r="C38" s="417"/>
      <c r="D38" s="417"/>
      <c r="E38" s="417"/>
      <c r="F38" s="417"/>
      <c r="G38" s="417"/>
      <c r="H38" s="417"/>
      <c r="I38" s="417"/>
      <c r="J38" s="417"/>
      <c r="K38" s="417"/>
      <c r="L38" s="417"/>
      <c r="M38" s="417"/>
      <c r="N38" s="417"/>
      <c r="O38" s="306"/>
    </row>
    <row r="39" spans="2:15" ht="12" customHeight="1">
      <c r="B39" s="328" t="s">
        <v>217</v>
      </c>
      <c r="C39" s="416" t="s">
        <v>264</v>
      </c>
      <c r="D39" s="416"/>
      <c r="E39" s="416"/>
      <c r="F39" s="416"/>
      <c r="G39" s="416"/>
      <c r="H39" s="416"/>
      <c r="I39" s="416"/>
      <c r="J39" s="416"/>
      <c r="K39" s="416"/>
      <c r="L39" s="416"/>
      <c r="M39" s="416"/>
      <c r="N39" s="416"/>
      <c r="O39" s="303"/>
    </row>
    <row r="40" spans="2:15" ht="12" customHeight="1">
      <c r="B40" s="328" t="s">
        <v>217</v>
      </c>
      <c r="C40" s="416" t="s">
        <v>218</v>
      </c>
      <c r="D40" s="416"/>
      <c r="E40" s="416"/>
      <c r="F40" s="416"/>
      <c r="G40" s="416"/>
      <c r="H40" s="416"/>
      <c r="I40" s="416"/>
      <c r="J40" s="416"/>
      <c r="K40" s="416"/>
      <c r="L40" s="416"/>
      <c r="M40" s="416"/>
      <c r="N40" s="416"/>
      <c r="O40" s="303"/>
    </row>
    <row r="41" spans="2:15" ht="12" customHeight="1">
      <c r="B41" s="328" t="s">
        <v>217</v>
      </c>
      <c r="C41" s="416" t="s">
        <v>219</v>
      </c>
      <c r="D41" s="416"/>
      <c r="E41" s="416"/>
      <c r="F41" s="416"/>
      <c r="G41" s="416"/>
      <c r="H41" s="416"/>
      <c r="I41" s="416"/>
      <c r="J41" s="416"/>
      <c r="K41" s="416"/>
      <c r="L41" s="416"/>
      <c r="M41" s="416"/>
      <c r="N41" s="416"/>
      <c r="O41" s="303"/>
    </row>
    <row r="42" spans="2:15" ht="12" customHeight="1">
      <c r="B42" s="328" t="s">
        <v>217</v>
      </c>
      <c r="C42" s="416" t="s">
        <v>220</v>
      </c>
      <c r="D42" s="416"/>
      <c r="E42" s="416"/>
      <c r="F42" s="416"/>
      <c r="G42" s="416"/>
      <c r="H42" s="416"/>
      <c r="I42" s="416"/>
      <c r="J42" s="416"/>
      <c r="K42" s="416"/>
      <c r="L42" s="416"/>
      <c r="M42" s="416"/>
      <c r="N42" s="416"/>
      <c r="O42" s="303"/>
    </row>
    <row r="43" spans="2:15" ht="12" customHeight="1">
      <c r="B43" s="328" t="s">
        <v>217</v>
      </c>
      <c r="C43" s="416" t="s">
        <v>260</v>
      </c>
      <c r="D43" s="416"/>
      <c r="E43" s="416"/>
      <c r="F43" s="416"/>
      <c r="G43" s="416"/>
      <c r="H43" s="416"/>
      <c r="I43" s="416"/>
      <c r="J43" s="416"/>
      <c r="K43" s="416"/>
      <c r="L43" s="416"/>
      <c r="M43" s="416"/>
      <c r="N43" s="303"/>
      <c r="O43" s="303"/>
    </row>
    <row r="44" spans="2:15" ht="12" customHeight="1">
      <c r="B44" s="328" t="s">
        <v>217</v>
      </c>
      <c r="C44" s="417" t="s">
        <v>221</v>
      </c>
      <c r="D44" s="417"/>
      <c r="E44" s="417"/>
      <c r="F44" s="417"/>
      <c r="G44" s="417"/>
      <c r="H44" s="417"/>
      <c r="I44" s="417"/>
      <c r="J44" s="417"/>
      <c r="K44" s="417"/>
      <c r="L44" s="417"/>
      <c r="M44" s="417"/>
      <c r="N44" s="417"/>
      <c r="O44" s="306"/>
    </row>
    <row r="45" spans="2:15" ht="22.5" customHeight="1">
      <c r="B45" s="328" t="s">
        <v>217</v>
      </c>
      <c r="C45" s="409" t="s">
        <v>222</v>
      </c>
      <c r="D45" s="409"/>
      <c r="E45" s="409"/>
      <c r="F45" s="409"/>
      <c r="G45" s="409"/>
      <c r="H45" s="409"/>
      <c r="I45" s="409"/>
      <c r="J45" s="409"/>
      <c r="K45" s="409"/>
      <c r="L45" s="409"/>
      <c r="M45" s="409"/>
      <c r="N45" s="306"/>
      <c r="O45" s="306"/>
    </row>
    <row r="46" spans="2:15" ht="20.25" customHeight="1">
      <c r="B46" s="329"/>
      <c r="C46" s="410"/>
      <c r="D46" s="411"/>
      <c r="E46" s="411"/>
      <c r="F46" s="411"/>
      <c r="G46" s="411"/>
      <c r="H46" s="411"/>
      <c r="I46" s="411"/>
      <c r="J46" s="411"/>
      <c r="K46" s="411"/>
      <c r="L46" s="411"/>
      <c r="M46" s="411"/>
      <c r="N46" s="306"/>
      <c r="O46" s="306"/>
    </row>
    <row r="47" spans="2:15" ht="12" customHeight="1">
      <c r="B47" s="412" t="s">
        <v>223</v>
      </c>
      <c r="C47" s="412"/>
      <c r="D47" s="412"/>
      <c r="E47" s="412"/>
      <c r="F47" s="412"/>
      <c r="G47" s="412"/>
      <c r="H47" s="412"/>
      <c r="I47" s="412"/>
      <c r="J47" s="412"/>
      <c r="K47" s="412"/>
      <c r="L47" s="412"/>
      <c r="M47" s="412"/>
      <c r="N47" s="330"/>
      <c r="O47" s="307"/>
    </row>
    <row r="48" spans="2:15" ht="20.25" customHeight="1">
      <c r="B48" s="413"/>
      <c r="C48" s="413"/>
      <c r="D48" s="413"/>
      <c r="E48" s="413"/>
      <c r="F48" s="413"/>
      <c r="G48" s="414" t="s">
        <v>224</v>
      </c>
      <c r="H48" s="414"/>
      <c r="I48" s="414"/>
      <c r="J48" s="415" t="s">
        <v>225</v>
      </c>
      <c r="K48" s="415"/>
      <c r="L48" s="415"/>
      <c r="M48" s="415"/>
      <c r="N48" s="307"/>
      <c r="O48" s="307"/>
    </row>
    <row r="49" spans="2:15" ht="27" customHeight="1">
      <c r="B49" s="405" t="s">
        <v>226</v>
      </c>
      <c r="C49" s="406"/>
      <c r="D49" s="406"/>
      <c r="E49" s="406"/>
      <c r="F49" s="406"/>
      <c r="G49" s="406"/>
      <c r="H49" s="406"/>
      <c r="I49" s="406"/>
      <c r="J49" s="406"/>
      <c r="K49" s="406"/>
      <c r="L49" s="406"/>
      <c r="M49" s="331" t="s">
        <v>227</v>
      </c>
      <c r="N49" s="307"/>
      <c r="O49" s="307"/>
    </row>
    <row r="50" spans="2:15" ht="21" customHeight="1">
      <c r="B50" s="407"/>
      <c r="C50" s="407"/>
      <c r="D50" s="407"/>
      <c r="E50" s="407"/>
      <c r="F50" s="407"/>
      <c r="G50" s="407"/>
      <c r="H50" s="407"/>
      <c r="I50" s="407"/>
      <c r="J50" s="407"/>
      <c r="K50" s="407"/>
      <c r="L50" s="407"/>
      <c r="M50" s="407"/>
      <c r="N50" s="407"/>
      <c r="O50" s="332"/>
    </row>
  </sheetData>
  <sheetProtection/>
  <mergeCells count="76">
    <mergeCell ref="B1:N1"/>
    <mergeCell ref="B2:K2"/>
    <mergeCell ref="L2:N2"/>
    <mergeCell ref="B3:N3"/>
    <mergeCell ref="B4:C4"/>
    <mergeCell ref="F4:N4"/>
    <mergeCell ref="P4:S11"/>
    <mergeCell ref="B5:B6"/>
    <mergeCell ref="C5:H6"/>
    <mergeCell ref="I5:M5"/>
    <mergeCell ref="I6:M6"/>
    <mergeCell ref="C7:H7"/>
    <mergeCell ref="I7:M7"/>
    <mergeCell ref="C8:H8"/>
    <mergeCell ref="I8:M8"/>
    <mergeCell ref="B9:B12"/>
    <mergeCell ref="C9:H9"/>
    <mergeCell ref="I9:M9"/>
    <mergeCell ref="C10:J11"/>
    <mergeCell ref="K10:M11"/>
    <mergeCell ref="C12:J12"/>
    <mergeCell ref="K12:M12"/>
    <mergeCell ref="B13:M13"/>
    <mergeCell ref="B14:B16"/>
    <mergeCell ref="C14:I16"/>
    <mergeCell ref="J14:M16"/>
    <mergeCell ref="B17:B20"/>
    <mergeCell ref="C17:I17"/>
    <mergeCell ref="J17:M17"/>
    <mergeCell ref="C18:J19"/>
    <mergeCell ref="K18:M19"/>
    <mergeCell ref="C20:J20"/>
    <mergeCell ref="K20:M20"/>
    <mergeCell ref="B21:B29"/>
    <mergeCell ref="C21:H22"/>
    <mergeCell ref="J21:L21"/>
    <mergeCell ref="J22:L22"/>
    <mergeCell ref="P22:S27"/>
    <mergeCell ref="D23:F23"/>
    <mergeCell ref="J23:L23"/>
    <mergeCell ref="E24:F24"/>
    <mergeCell ref="J24:L24"/>
    <mergeCell ref="E25:F25"/>
    <mergeCell ref="J25:L25"/>
    <mergeCell ref="E26:F26"/>
    <mergeCell ref="J26:L26"/>
    <mergeCell ref="E27:F27"/>
    <mergeCell ref="J27:L27"/>
    <mergeCell ref="B37:B38"/>
    <mergeCell ref="C37:N38"/>
    <mergeCell ref="E28:F28"/>
    <mergeCell ref="J28:L28"/>
    <mergeCell ref="C30:H30"/>
    <mergeCell ref="I30:M30"/>
    <mergeCell ref="B31:B33"/>
    <mergeCell ref="C31:H33"/>
    <mergeCell ref="I31:M33"/>
    <mergeCell ref="C40:N40"/>
    <mergeCell ref="C41:N41"/>
    <mergeCell ref="C42:N42"/>
    <mergeCell ref="C43:M43"/>
    <mergeCell ref="C44:N44"/>
    <mergeCell ref="C34:H34"/>
    <mergeCell ref="I34:M34"/>
    <mergeCell ref="C35:H35"/>
    <mergeCell ref="I35:M35"/>
    <mergeCell ref="B49:L49"/>
    <mergeCell ref="B50:N50"/>
    <mergeCell ref="P13:S17"/>
    <mergeCell ref="C45:M45"/>
    <mergeCell ref="C46:M46"/>
    <mergeCell ref="B47:M47"/>
    <mergeCell ref="B48:F48"/>
    <mergeCell ref="G48:I48"/>
    <mergeCell ref="J48:M48"/>
    <mergeCell ref="C39:N39"/>
  </mergeCells>
  <dataValidations count="1">
    <dataValidation errorStyle="warning" type="whole" operator="equal" allowBlank="1" showInputMessage="1" showErrorMessage="1" errorTitle="ご注意ください。" error="④に入力している場合入力不要のセルです。" sqref="J14:M16 K18:M19">
      <formula1>0</formula1>
    </dataValidation>
  </dataValidations>
  <printOptions/>
  <pageMargins left="0.8661417322834646" right="0" top="0.8267716535433072" bottom="0" header="0.5118110236220472" footer="0.5118110236220472"/>
  <pageSetup horizontalDpi="600" verticalDpi="600" orientation="portrait" paperSize="9" scale="91"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O50"/>
  <sheetViews>
    <sheetView view="pageBreakPreview" zoomScale="90" zoomScaleNormal="85" zoomScaleSheetLayoutView="90" zoomScalePageLayoutView="0" workbookViewId="0" topLeftCell="A1">
      <selection activeCell="A2" sqref="A2"/>
    </sheetView>
  </sheetViews>
  <sheetFormatPr defaultColWidth="9.00390625" defaultRowHeight="13.5"/>
  <cols>
    <col min="1" max="1" width="12.25390625" style="304" customWidth="1"/>
    <col min="2" max="2" width="4.125" style="304" customWidth="1"/>
    <col min="3" max="3" width="8.50390625" style="304" customWidth="1"/>
    <col min="4" max="4" width="5.375" style="304" customWidth="1"/>
    <col min="5" max="5" width="6.00390625" style="304" customWidth="1"/>
    <col min="6" max="6" width="6.125" style="304" customWidth="1"/>
    <col min="7" max="7" width="4.625" style="304" customWidth="1"/>
    <col min="8" max="8" width="6.125" style="304" customWidth="1"/>
    <col min="9" max="9" width="6.875" style="304" customWidth="1"/>
    <col min="10" max="10" width="3.875" style="304" customWidth="1"/>
    <col min="11" max="11" width="13.25390625" style="304" customWidth="1"/>
    <col min="12" max="12" width="14.25390625" style="304" customWidth="1"/>
    <col min="13" max="13" width="16.00390625" style="304" customWidth="1"/>
    <col min="14" max="14" width="1.875" style="304" customWidth="1"/>
    <col min="15" max="25" width="9.00390625" style="304" customWidth="1"/>
    <col min="26" max="26" width="7.125" style="304" customWidth="1"/>
    <col min="27" max="16384" width="9.00390625" style="304" customWidth="1"/>
  </cols>
  <sheetData>
    <row r="1" spans="1:14" ht="12" customHeight="1">
      <c r="A1" s="307"/>
      <c r="B1" s="416" t="s">
        <v>177</v>
      </c>
      <c r="C1" s="416"/>
      <c r="D1" s="416"/>
      <c r="E1" s="416"/>
      <c r="F1" s="416"/>
      <c r="G1" s="416"/>
      <c r="H1" s="416"/>
      <c r="I1" s="416"/>
      <c r="J1" s="416"/>
      <c r="K1" s="416"/>
      <c r="L1" s="416"/>
      <c r="M1" s="416"/>
      <c r="N1" s="416"/>
    </row>
    <row r="2" spans="1:14" ht="27" customHeight="1">
      <c r="A2" s="307"/>
      <c r="B2" s="576" t="s">
        <v>233</v>
      </c>
      <c r="C2" s="576"/>
      <c r="D2" s="576"/>
      <c r="E2" s="576"/>
      <c r="F2" s="576"/>
      <c r="G2" s="576"/>
      <c r="H2" s="576"/>
      <c r="I2" s="576"/>
      <c r="J2" s="576"/>
      <c r="K2" s="576"/>
      <c r="L2" s="416"/>
      <c r="M2" s="416"/>
      <c r="N2" s="416"/>
    </row>
    <row r="3" spans="1:14" ht="13.5" customHeight="1">
      <c r="A3" s="307"/>
      <c r="B3" s="416"/>
      <c r="C3" s="416"/>
      <c r="D3" s="416"/>
      <c r="E3" s="416"/>
      <c r="F3" s="416"/>
      <c r="G3" s="416"/>
      <c r="H3" s="416"/>
      <c r="I3" s="416"/>
      <c r="J3" s="416"/>
      <c r="K3" s="416"/>
      <c r="L3" s="416"/>
      <c r="M3" s="416"/>
      <c r="N3" s="416"/>
    </row>
    <row r="4" spans="1:14" ht="21" customHeight="1">
      <c r="A4" s="307"/>
      <c r="B4" s="411" t="s">
        <v>234</v>
      </c>
      <c r="C4" s="411"/>
      <c r="D4" s="305"/>
      <c r="E4" s="305"/>
      <c r="F4" s="411"/>
      <c r="G4" s="411"/>
      <c r="H4" s="411"/>
      <c r="I4" s="411"/>
      <c r="J4" s="411"/>
      <c r="K4" s="411"/>
      <c r="L4" s="411"/>
      <c r="M4" s="411"/>
      <c r="N4" s="417"/>
    </row>
    <row r="5" spans="1:14" ht="18" customHeight="1">
      <c r="A5" s="307"/>
      <c r="B5" s="504" t="s">
        <v>179</v>
      </c>
      <c r="C5" s="506" t="s">
        <v>180</v>
      </c>
      <c r="D5" s="507"/>
      <c r="E5" s="507"/>
      <c r="F5" s="507"/>
      <c r="G5" s="507"/>
      <c r="H5" s="573"/>
      <c r="I5" s="485" t="s">
        <v>269</v>
      </c>
      <c r="J5" s="486"/>
      <c r="K5" s="486"/>
      <c r="L5" s="486"/>
      <c r="M5" s="575"/>
      <c r="N5" s="330"/>
    </row>
    <row r="6" spans="1:14" ht="18" customHeight="1">
      <c r="A6" s="307"/>
      <c r="B6" s="505"/>
      <c r="C6" s="508"/>
      <c r="D6" s="411"/>
      <c r="E6" s="411"/>
      <c r="F6" s="411"/>
      <c r="G6" s="411"/>
      <c r="H6" s="574"/>
      <c r="I6" s="485" t="s">
        <v>235</v>
      </c>
      <c r="J6" s="486"/>
      <c r="K6" s="486"/>
      <c r="L6" s="486"/>
      <c r="M6" s="575"/>
      <c r="N6" s="307"/>
    </row>
    <row r="7" spans="1:14" ht="18" customHeight="1">
      <c r="A7" s="307"/>
      <c r="B7" s="308" t="s">
        <v>181</v>
      </c>
      <c r="C7" s="424" t="s">
        <v>182</v>
      </c>
      <c r="D7" s="424"/>
      <c r="E7" s="424"/>
      <c r="F7" s="424"/>
      <c r="G7" s="424"/>
      <c r="H7" s="424"/>
      <c r="I7" s="424" t="s">
        <v>236</v>
      </c>
      <c r="J7" s="424"/>
      <c r="K7" s="424"/>
      <c r="L7" s="424"/>
      <c r="M7" s="424"/>
      <c r="N7" s="307"/>
    </row>
    <row r="8" spans="1:15" ht="26.25" customHeight="1">
      <c r="A8" s="307"/>
      <c r="B8" s="308" t="s">
        <v>183</v>
      </c>
      <c r="C8" s="537" t="s">
        <v>237</v>
      </c>
      <c r="D8" s="538"/>
      <c r="E8" s="538"/>
      <c r="F8" s="538"/>
      <c r="G8" s="538"/>
      <c r="H8" s="539"/>
      <c r="I8" s="567">
        <v>1000000</v>
      </c>
      <c r="J8" s="567"/>
      <c r="K8" s="567"/>
      <c r="L8" s="567"/>
      <c r="M8" s="567"/>
      <c r="N8" s="307"/>
      <c r="O8" s="333"/>
    </row>
    <row r="9" spans="1:14" ht="21" customHeight="1">
      <c r="A9" s="307"/>
      <c r="B9" s="568" t="s">
        <v>238</v>
      </c>
      <c r="C9" s="424" t="s">
        <v>185</v>
      </c>
      <c r="D9" s="424"/>
      <c r="E9" s="424"/>
      <c r="F9" s="424"/>
      <c r="G9" s="424"/>
      <c r="H9" s="424"/>
      <c r="I9" s="570">
        <f>K10-K12</f>
        <v>1200000</v>
      </c>
      <c r="J9" s="570"/>
      <c r="K9" s="570"/>
      <c r="L9" s="570"/>
      <c r="M9" s="570"/>
      <c r="N9" s="307"/>
    </row>
    <row r="10" spans="1:14" ht="12" customHeight="1">
      <c r="A10" s="307"/>
      <c r="B10" s="569"/>
      <c r="C10" s="500" t="s">
        <v>239</v>
      </c>
      <c r="D10" s="500"/>
      <c r="E10" s="500"/>
      <c r="F10" s="500"/>
      <c r="G10" s="500"/>
      <c r="H10" s="500"/>
      <c r="I10" s="500"/>
      <c r="J10" s="500"/>
      <c r="K10" s="571">
        <v>21200000</v>
      </c>
      <c r="L10" s="571"/>
      <c r="M10" s="571"/>
      <c r="N10" s="307"/>
    </row>
    <row r="11" spans="1:14" ht="12" customHeight="1">
      <c r="A11" s="307"/>
      <c r="B11" s="569"/>
      <c r="C11" s="500"/>
      <c r="D11" s="500"/>
      <c r="E11" s="500"/>
      <c r="F11" s="500"/>
      <c r="G11" s="500"/>
      <c r="H11" s="500"/>
      <c r="I11" s="500"/>
      <c r="J11" s="500"/>
      <c r="K11" s="571"/>
      <c r="L11" s="571"/>
      <c r="M11" s="571"/>
      <c r="N11" s="307"/>
    </row>
    <row r="12" spans="1:14" ht="22.5" customHeight="1" thickBot="1">
      <c r="A12" s="307"/>
      <c r="B12" s="569"/>
      <c r="C12" s="502" t="s">
        <v>186</v>
      </c>
      <c r="D12" s="502"/>
      <c r="E12" s="502"/>
      <c r="F12" s="502"/>
      <c r="G12" s="502"/>
      <c r="H12" s="502"/>
      <c r="I12" s="502"/>
      <c r="J12" s="502"/>
      <c r="K12" s="572">
        <v>20000000</v>
      </c>
      <c r="L12" s="572"/>
      <c r="M12" s="572"/>
      <c r="N12" s="307"/>
    </row>
    <row r="13" spans="1:14" ht="16.5" customHeight="1">
      <c r="A13" s="307"/>
      <c r="B13" s="470" t="s">
        <v>240</v>
      </c>
      <c r="C13" s="471"/>
      <c r="D13" s="471"/>
      <c r="E13" s="471"/>
      <c r="F13" s="471"/>
      <c r="G13" s="471"/>
      <c r="H13" s="471"/>
      <c r="I13" s="471"/>
      <c r="J13" s="471"/>
      <c r="K13" s="471"/>
      <c r="L13" s="471"/>
      <c r="M13" s="549"/>
      <c r="N13" s="307"/>
    </row>
    <row r="14" spans="1:14" ht="12" customHeight="1">
      <c r="A14" s="307"/>
      <c r="B14" s="550" t="s">
        <v>241</v>
      </c>
      <c r="C14" s="551" t="s">
        <v>242</v>
      </c>
      <c r="D14" s="552"/>
      <c r="E14" s="552"/>
      <c r="F14" s="552"/>
      <c r="G14" s="552"/>
      <c r="H14" s="552"/>
      <c r="I14" s="552"/>
      <c r="J14" s="557" t="s">
        <v>50</v>
      </c>
      <c r="K14" s="557"/>
      <c r="L14" s="557"/>
      <c r="M14" s="558"/>
      <c r="N14" s="307"/>
    </row>
    <row r="15" spans="1:14" ht="12" customHeight="1">
      <c r="A15" s="307"/>
      <c r="B15" s="550"/>
      <c r="C15" s="553"/>
      <c r="D15" s="554"/>
      <c r="E15" s="554"/>
      <c r="F15" s="554"/>
      <c r="G15" s="554"/>
      <c r="H15" s="554"/>
      <c r="I15" s="554"/>
      <c r="J15" s="559"/>
      <c r="K15" s="559"/>
      <c r="L15" s="559"/>
      <c r="M15" s="560"/>
      <c r="N15" s="307"/>
    </row>
    <row r="16" spans="1:14" ht="3.75" customHeight="1">
      <c r="A16" s="307"/>
      <c r="B16" s="550"/>
      <c r="C16" s="555"/>
      <c r="D16" s="556"/>
      <c r="E16" s="556"/>
      <c r="F16" s="556"/>
      <c r="G16" s="556"/>
      <c r="H16" s="556"/>
      <c r="I16" s="556"/>
      <c r="J16" s="334"/>
      <c r="K16" s="334"/>
      <c r="L16" s="334"/>
      <c r="M16" s="335"/>
      <c r="N16" s="307"/>
    </row>
    <row r="17" spans="1:14" ht="21" customHeight="1">
      <c r="A17" s="307"/>
      <c r="B17" s="550" t="s">
        <v>189</v>
      </c>
      <c r="C17" s="485" t="s">
        <v>190</v>
      </c>
      <c r="D17" s="486"/>
      <c r="E17" s="486"/>
      <c r="F17" s="486"/>
      <c r="G17" s="486"/>
      <c r="H17" s="486"/>
      <c r="I17" s="486"/>
      <c r="J17" s="562" t="s">
        <v>50</v>
      </c>
      <c r="K17" s="562"/>
      <c r="L17" s="562"/>
      <c r="M17" s="563"/>
      <c r="N17" s="307"/>
    </row>
    <row r="18" spans="1:14" ht="12" customHeight="1">
      <c r="A18" s="307"/>
      <c r="B18" s="550"/>
      <c r="C18" s="500" t="s">
        <v>261</v>
      </c>
      <c r="D18" s="500"/>
      <c r="E18" s="500"/>
      <c r="F18" s="500"/>
      <c r="G18" s="500"/>
      <c r="H18" s="500"/>
      <c r="I18" s="500"/>
      <c r="J18" s="500"/>
      <c r="K18" s="564" t="s">
        <v>243</v>
      </c>
      <c r="L18" s="564"/>
      <c r="M18" s="565"/>
      <c r="N18" s="307"/>
    </row>
    <row r="19" spans="1:14" ht="12" customHeight="1">
      <c r="A19" s="307"/>
      <c r="B19" s="550"/>
      <c r="C19" s="500"/>
      <c r="D19" s="500"/>
      <c r="E19" s="500"/>
      <c r="F19" s="500"/>
      <c r="G19" s="500"/>
      <c r="H19" s="500"/>
      <c r="I19" s="500"/>
      <c r="J19" s="500"/>
      <c r="K19" s="564"/>
      <c r="L19" s="564"/>
      <c r="M19" s="565"/>
      <c r="N19" s="307"/>
    </row>
    <row r="20" spans="1:14" ht="21.75" customHeight="1" thickBot="1">
      <c r="A20" s="307"/>
      <c r="B20" s="561"/>
      <c r="C20" s="566" t="s">
        <v>244</v>
      </c>
      <c r="D20" s="566"/>
      <c r="E20" s="566"/>
      <c r="F20" s="566"/>
      <c r="G20" s="566"/>
      <c r="H20" s="566"/>
      <c r="I20" s="566"/>
      <c r="J20" s="566"/>
      <c r="K20" s="547" t="s">
        <v>245</v>
      </c>
      <c r="L20" s="547"/>
      <c r="M20" s="548"/>
      <c r="N20" s="307"/>
    </row>
    <row r="21" spans="1:14" ht="27.75" customHeight="1">
      <c r="A21" s="307"/>
      <c r="B21" s="457" t="s">
        <v>192</v>
      </c>
      <c r="C21" s="458" t="s">
        <v>246</v>
      </c>
      <c r="D21" s="459"/>
      <c r="E21" s="459"/>
      <c r="F21" s="459"/>
      <c r="G21" s="459"/>
      <c r="H21" s="460"/>
      <c r="I21" s="312" t="s">
        <v>194</v>
      </c>
      <c r="J21" s="462" t="s">
        <v>195</v>
      </c>
      <c r="K21" s="462"/>
      <c r="L21" s="462"/>
      <c r="M21" s="312" t="s">
        <v>247</v>
      </c>
      <c r="N21" s="307"/>
    </row>
    <row r="22" spans="1:14" ht="32.25" customHeight="1">
      <c r="A22" s="307"/>
      <c r="B22" s="434"/>
      <c r="C22" s="438"/>
      <c r="D22" s="409"/>
      <c r="E22" s="409"/>
      <c r="F22" s="409"/>
      <c r="G22" s="409"/>
      <c r="H22" s="461"/>
      <c r="I22" s="314" t="s">
        <v>198</v>
      </c>
      <c r="J22" s="544" t="s">
        <v>248</v>
      </c>
      <c r="K22" s="544"/>
      <c r="L22" s="544"/>
      <c r="M22" s="336">
        <v>800000</v>
      </c>
      <c r="N22" s="307"/>
    </row>
    <row r="23" spans="1:14" ht="32.25" customHeight="1">
      <c r="A23" s="307"/>
      <c r="B23" s="434"/>
      <c r="C23" s="316"/>
      <c r="D23" s="465" t="s">
        <v>197</v>
      </c>
      <c r="E23" s="466"/>
      <c r="F23" s="467"/>
      <c r="G23" s="317"/>
      <c r="H23" s="318"/>
      <c r="I23" s="314" t="s">
        <v>200</v>
      </c>
      <c r="J23" s="544" t="s">
        <v>249</v>
      </c>
      <c r="K23" s="544"/>
      <c r="L23" s="544"/>
      <c r="M23" s="336">
        <v>100000</v>
      </c>
      <c r="N23" s="307"/>
    </row>
    <row r="24" spans="1:14" ht="32.25" customHeight="1">
      <c r="A24" s="307"/>
      <c r="B24" s="434"/>
      <c r="C24" s="316"/>
      <c r="D24" s="319" t="s">
        <v>198</v>
      </c>
      <c r="E24" s="429" t="s">
        <v>199</v>
      </c>
      <c r="F24" s="429"/>
      <c r="G24" s="317"/>
      <c r="H24" s="318"/>
      <c r="I24" s="314" t="s">
        <v>202</v>
      </c>
      <c r="J24" s="543" t="s">
        <v>250</v>
      </c>
      <c r="K24" s="544"/>
      <c r="L24" s="545"/>
      <c r="M24" s="336">
        <v>250000</v>
      </c>
      <c r="N24" s="307"/>
    </row>
    <row r="25" spans="1:14" ht="32.25" customHeight="1">
      <c r="A25" s="307"/>
      <c r="B25" s="434"/>
      <c r="C25" s="316"/>
      <c r="D25" s="319" t="s">
        <v>200</v>
      </c>
      <c r="E25" s="429" t="s">
        <v>201</v>
      </c>
      <c r="F25" s="429"/>
      <c r="G25" s="317"/>
      <c r="H25" s="318"/>
      <c r="I25" s="314" t="s">
        <v>204</v>
      </c>
      <c r="J25" s="543" t="s">
        <v>251</v>
      </c>
      <c r="K25" s="544"/>
      <c r="L25" s="545"/>
      <c r="M25" s="336">
        <v>25000</v>
      </c>
      <c r="N25" s="307"/>
    </row>
    <row r="26" spans="1:14" ht="32.25" customHeight="1">
      <c r="A26" s="307"/>
      <c r="B26" s="434"/>
      <c r="C26" s="316"/>
      <c r="D26" s="319" t="s">
        <v>202</v>
      </c>
      <c r="E26" s="429" t="s">
        <v>203</v>
      </c>
      <c r="F26" s="429"/>
      <c r="G26" s="317"/>
      <c r="H26" s="318"/>
      <c r="I26" s="314" t="s">
        <v>206</v>
      </c>
      <c r="J26" s="543" t="s">
        <v>252</v>
      </c>
      <c r="K26" s="544"/>
      <c r="L26" s="545"/>
      <c r="M26" s="336">
        <v>25000</v>
      </c>
      <c r="N26" s="307"/>
    </row>
    <row r="27" spans="1:14" ht="32.25" customHeight="1">
      <c r="A27" s="307"/>
      <c r="B27" s="434"/>
      <c r="C27" s="316"/>
      <c r="D27" s="319" t="s">
        <v>204</v>
      </c>
      <c r="E27" s="429" t="s">
        <v>205</v>
      </c>
      <c r="F27" s="429"/>
      <c r="G27" s="317"/>
      <c r="H27" s="318"/>
      <c r="I27" s="320"/>
      <c r="J27" s="546"/>
      <c r="K27" s="546"/>
      <c r="L27" s="546"/>
      <c r="M27" s="337" t="s">
        <v>50</v>
      </c>
      <c r="N27" s="307"/>
    </row>
    <row r="28" spans="1:14" ht="32.25" customHeight="1">
      <c r="A28" s="307"/>
      <c r="B28" s="434"/>
      <c r="C28" s="316"/>
      <c r="D28" s="319" t="s">
        <v>206</v>
      </c>
      <c r="E28" s="429" t="s">
        <v>207</v>
      </c>
      <c r="F28" s="429"/>
      <c r="G28" s="317"/>
      <c r="H28" s="318"/>
      <c r="I28" s="320"/>
      <c r="J28" s="546"/>
      <c r="K28" s="546"/>
      <c r="L28" s="546"/>
      <c r="M28" s="337" t="s">
        <v>50</v>
      </c>
      <c r="N28" s="307"/>
    </row>
    <row r="29" spans="1:14" ht="27.75" customHeight="1">
      <c r="A29" s="307"/>
      <c r="B29" s="434"/>
      <c r="C29" s="321"/>
      <c r="D29" s="322"/>
      <c r="E29" s="322"/>
      <c r="F29" s="322"/>
      <c r="G29" s="322"/>
      <c r="H29" s="323"/>
      <c r="I29" s="338" t="s">
        <v>72</v>
      </c>
      <c r="J29" s="325"/>
      <c r="K29" s="325"/>
      <c r="L29" s="325"/>
      <c r="M29" s="339">
        <f>SUM(M22:M28)</f>
        <v>1200000</v>
      </c>
      <c r="N29" s="307"/>
    </row>
    <row r="30" spans="1:14" ht="24" customHeight="1">
      <c r="A30" s="307"/>
      <c r="B30" s="308" t="s">
        <v>208</v>
      </c>
      <c r="C30" s="424" t="s">
        <v>253</v>
      </c>
      <c r="D30" s="424"/>
      <c r="E30" s="424"/>
      <c r="F30" s="424"/>
      <c r="G30" s="424"/>
      <c r="H30" s="424"/>
      <c r="I30" s="525">
        <v>72.8</v>
      </c>
      <c r="J30" s="526"/>
      <c r="K30" s="526"/>
      <c r="L30" s="526"/>
      <c r="M30" s="527"/>
      <c r="N30" s="307"/>
    </row>
    <row r="31" spans="1:14" ht="12" customHeight="1">
      <c r="A31" s="307"/>
      <c r="B31" s="434" t="s">
        <v>210</v>
      </c>
      <c r="C31" s="435" t="s">
        <v>254</v>
      </c>
      <c r="D31" s="436"/>
      <c r="E31" s="436"/>
      <c r="F31" s="436"/>
      <c r="G31" s="436"/>
      <c r="H31" s="437"/>
      <c r="I31" s="528">
        <f>ROUNDDOWN(I9/I30,0)</f>
        <v>16483</v>
      </c>
      <c r="J31" s="529"/>
      <c r="K31" s="529"/>
      <c r="L31" s="529"/>
      <c r="M31" s="530"/>
      <c r="N31" s="307"/>
    </row>
    <row r="32" spans="1:14" ht="12" customHeight="1">
      <c r="A32" s="307"/>
      <c r="B32" s="434"/>
      <c r="C32" s="438"/>
      <c r="D32" s="409"/>
      <c r="E32" s="409"/>
      <c r="F32" s="409"/>
      <c r="G32" s="409"/>
      <c r="H32" s="439"/>
      <c r="I32" s="531"/>
      <c r="J32" s="532"/>
      <c r="K32" s="532"/>
      <c r="L32" s="532"/>
      <c r="M32" s="533"/>
      <c r="N32" s="307"/>
    </row>
    <row r="33" spans="1:14" ht="12" customHeight="1">
      <c r="A33" s="307"/>
      <c r="B33" s="434"/>
      <c r="C33" s="440"/>
      <c r="D33" s="441"/>
      <c r="E33" s="441"/>
      <c r="F33" s="441"/>
      <c r="G33" s="441"/>
      <c r="H33" s="442"/>
      <c r="I33" s="534"/>
      <c r="J33" s="535"/>
      <c r="K33" s="535"/>
      <c r="L33" s="535"/>
      <c r="M33" s="536"/>
      <c r="N33" s="307"/>
    </row>
    <row r="34" spans="1:14" ht="24" customHeight="1">
      <c r="A34" s="307"/>
      <c r="B34" s="308" t="s">
        <v>212</v>
      </c>
      <c r="C34" s="537" t="s">
        <v>262</v>
      </c>
      <c r="D34" s="538"/>
      <c r="E34" s="538"/>
      <c r="F34" s="538"/>
      <c r="G34" s="538"/>
      <c r="H34" s="539"/>
      <c r="I34" s="540">
        <v>21150000</v>
      </c>
      <c r="J34" s="541"/>
      <c r="K34" s="541"/>
      <c r="L34" s="541"/>
      <c r="M34" s="542"/>
      <c r="N34" s="307"/>
    </row>
    <row r="35" spans="1:14" ht="24.75" customHeight="1">
      <c r="A35" s="307"/>
      <c r="B35" s="308" t="s">
        <v>213</v>
      </c>
      <c r="C35" s="424" t="s">
        <v>255</v>
      </c>
      <c r="D35" s="424"/>
      <c r="E35" s="424"/>
      <c r="F35" s="424"/>
      <c r="G35" s="424"/>
      <c r="H35" s="424"/>
      <c r="I35" s="425">
        <f>INT(I34/I30)</f>
        <v>290521</v>
      </c>
      <c r="J35" s="426"/>
      <c r="K35" s="426"/>
      <c r="L35" s="426"/>
      <c r="M35" s="427"/>
      <c r="N35" s="307"/>
    </row>
    <row r="36" spans="1:14" ht="8.25" customHeight="1">
      <c r="A36" s="307"/>
      <c r="B36" s="340"/>
      <c r="C36" s="340"/>
      <c r="D36" s="340"/>
      <c r="E36" s="340"/>
      <c r="F36" s="340"/>
      <c r="G36" s="340"/>
      <c r="H36" s="340"/>
      <c r="I36" s="340"/>
      <c r="J36" s="340"/>
      <c r="K36" s="340"/>
      <c r="L36" s="340"/>
      <c r="M36" s="340"/>
      <c r="N36" s="340"/>
    </row>
    <row r="37" spans="1:14" ht="12" customHeight="1">
      <c r="A37" s="307"/>
      <c r="B37" s="428" t="s">
        <v>215</v>
      </c>
      <c r="C37" s="409" t="s">
        <v>216</v>
      </c>
      <c r="D37" s="417"/>
      <c r="E37" s="417"/>
      <c r="F37" s="417"/>
      <c r="G37" s="417"/>
      <c r="H37" s="417"/>
      <c r="I37" s="417"/>
      <c r="J37" s="417"/>
      <c r="K37" s="417"/>
      <c r="L37" s="417"/>
      <c r="M37" s="417"/>
      <c r="N37" s="417"/>
    </row>
    <row r="38" spans="1:14" ht="12" customHeight="1">
      <c r="A38" s="307"/>
      <c r="B38" s="428"/>
      <c r="C38" s="417"/>
      <c r="D38" s="417"/>
      <c r="E38" s="417"/>
      <c r="F38" s="417"/>
      <c r="G38" s="417"/>
      <c r="H38" s="417"/>
      <c r="I38" s="417"/>
      <c r="J38" s="417"/>
      <c r="K38" s="417"/>
      <c r="L38" s="417"/>
      <c r="M38" s="417"/>
      <c r="N38" s="417"/>
    </row>
    <row r="39" spans="1:14" ht="12" customHeight="1">
      <c r="A39" s="307"/>
      <c r="B39" s="328" t="s">
        <v>217</v>
      </c>
      <c r="C39" s="416" t="s">
        <v>264</v>
      </c>
      <c r="D39" s="416"/>
      <c r="E39" s="416"/>
      <c r="F39" s="416"/>
      <c r="G39" s="416"/>
      <c r="H39" s="416"/>
      <c r="I39" s="416"/>
      <c r="J39" s="416"/>
      <c r="K39" s="416"/>
      <c r="L39" s="416"/>
      <c r="M39" s="416"/>
      <c r="N39" s="416"/>
    </row>
    <row r="40" spans="1:14" ht="12" customHeight="1">
      <c r="A40" s="307"/>
      <c r="B40" s="328" t="s">
        <v>217</v>
      </c>
      <c r="C40" s="416" t="s">
        <v>218</v>
      </c>
      <c r="D40" s="416"/>
      <c r="E40" s="416"/>
      <c r="F40" s="416"/>
      <c r="G40" s="416"/>
      <c r="H40" s="416"/>
      <c r="I40" s="416"/>
      <c r="J40" s="416"/>
      <c r="K40" s="416"/>
      <c r="L40" s="416"/>
      <c r="M40" s="416"/>
      <c r="N40" s="416"/>
    </row>
    <row r="41" spans="1:14" ht="12" customHeight="1">
      <c r="A41" s="307"/>
      <c r="B41" s="328" t="s">
        <v>217</v>
      </c>
      <c r="C41" s="416" t="s">
        <v>219</v>
      </c>
      <c r="D41" s="416"/>
      <c r="E41" s="416"/>
      <c r="F41" s="416"/>
      <c r="G41" s="416"/>
      <c r="H41" s="416"/>
      <c r="I41" s="416"/>
      <c r="J41" s="416"/>
      <c r="K41" s="416"/>
      <c r="L41" s="416"/>
      <c r="M41" s="416"/>
      <c r="N41" s="416"/>
    </row>
    <row r="42" spans="1:14" ht="12" customHeight="1">
      <c r="A42" s="307"/>
      <c r="B42" s="328" t="s">
        <v>217</v>
      </c>
      <c r="C42" s="416" t="s">
        <v>220</v>
      </c>
      <c r="D42" s="416"/>
      <c r="E42" s="416"/>
      <c r="F42" s="416"/>
      <c r="G42" s="416"/>
      <c r="H42" s="416"/>
      <c r="I42" s="416"/>
      <c r="J42" s="416"/>
      <c r="K42" s="416"/>
      <c r="L42" s="416"/>
      <c r="M42" s="416"/>
      <c r="N42" s="416"/>
    </row>
    <row r="43" spans="2:14" ht="12" customHeight="1">
      <c r="B43" s="328" t="s">
        <v>217</v>
      </c>
      <c r="C43" s="416" t="s">
        <v>266</v>
      </c>
      <c r="D43" s="416"/>
      <c r="E43" s="416"/>
      <c r="F43" s="416"/>
      <c r="G43" s="416"/>
      <c r="H43" s="416"/>
      <c r="I43" s="416"/>
      <c r="J43" s="416"/>
      <c r="K43" s="416"/>
      <c r="L43" s="416"/>
      <c r="M43" s="416"/>
      <c r="N43" s="303"/>
    </row>
    <row r="44" spans="2:15" ht="12" customHeight="1">
      <c r="B44" s="328" t="s">
        <v>217</v>
      </c>
      <c r="C44" s="417" t="s">
        <v>221</v>
      </c>
      <c r="D44" s="417"/>
      <c r="E44" s="417"/>
      <c r="F44" s="417"/>
      <c r="G44" s="417"/>
      <c r="H44" s="417"/>
      <c r="I44" s="417"/>
      <c r="J44" s="417"/>
      <c r="K44" s="417"/>
      <c r="L44" s="417"/>
      <c r="M44" s="417"/>
      <c r="N44" s="417"/>
      <c r="O44" s="306"/>
    </row>
    <row r="45" spans="2:15" ht="22.5" customHeight="1">
      <c r="B45" s="328" t="s">
        <v>217</v>
      </c>
      <c r="C45" s="409" t="s">
        <v>222</v>
      </c>
      <c r="D45" s="409"/>
      <c r="E45" s="409"/>
      <c r="F45" s="409"/>
      <c r="G45" s="409"/>
      <c r="H45" s="409"/>
      <c r="I45" s="409"/>
      <c r="J45" s="409"/>
      <c r="K45" s="409"/>
      <c r="L45" s="409"/>
      <c r="M45" s="409"/>
      <c r="N45" s="306"/>
      <c r="O45" s="306"/>
    </row>
    <row r="46" spans="2:15" ht="22.5" customHeight="1">
      <c r="B46" s="328"/>
      <c r="C46" s="341"/>
      <c r="D46" s="341"/>
      <c r="E46" s="341"/>
      <c r="F46" s="341"/>
      <c r="G46" s="341"/>
      <c r="H46" s="341"/>
      <c r="I46" s="341"/>
      <c r="J46" s="341"/>
      <c r="K46" s="341"/>
      <c r="L46" s="341"/>
      <c r="M46" s="341"/>
      <c r="N46" s="306"/>
      <c r="O46" s="306"/>
    </row>
    <row r="47" spans="1:14" ht="12" customHeight="1">
      <c r="A47" s="307"/>
      <c r="B47" s="412" t="s">
        <v>223</v>
      </c>
      <c r="C47" s="412"/>
      <c r="D47" s="412"/>
      <c r="E47" s="412"/>
      <c r="F47" s="412"/>
      <c r="G47" s="412"/>
      <c r="H47" s="412"/>
      <c r="I47" s="412"/>
      <c r="J47" s="412"/>
      <c r="K47" s="412"/>
      <c r="L47" s="412"/>
      <c r="M47" s="412"/>
      <c r="N47" s="330"/>
    </row>
    <row r="48" spans="1:14" ht="20.25" customHeight="1">
      <c r="A48" s="307"/>
      <c r="B48" s="413"/>
      <c r="C48" s="413"/>
      <c r="D48" s="413"/>
      <c r="E48" s="413"/>
      <c r="F48" s="413"/>
      <c r="G48" s="414" t="s">
        <v>256</v>
      </c>
      <c r="H48" s="414"/>
      <c r="I48" s="414"/>
      <c r="J48" s="415" t="s">
        <v>257</v>
      </c>
      <c r="K48" s="415"/>
      <c r="L48" s="415"/>
      <c r="M48" s="415"/>
      <c r="N48" s="307"/>
    </row>
    <row r="49" spans="1:14" ht="27" customHeight="1">
      <c r="A49" s="307"/>
      <c r="B49" s="523" t="s">
        <v>258</v>
      </c>
      <c r="C49" s="524"/>
      <c r="D49" s="524"/>
      <c r="E49" s="524"/>
      <c r="F49" s="524"/>
      <c r="G49" s="524"/>
      <c r="H49" s="524"/>
      <c r="I49" s="524"/>
      <c r="J49" s="524"/>
      <c r="K49" s="524"/>
      <c r="L49" s="524"/>
      <c r="M49" s="331" t="s">
        <v>259</v>
      </c>
      <c r="N49" s="307"/>
    </row>
    <row r="50" spans="2:14" ht="44.25" customHeight="1">
      <c r="B50" s="407"/>
      <c r="C50" s="407"/>
      <c r="D50" s="407"/>
      <c r="E50" s="407"/>
      <c r="F50" s="407"/>
      <c r="G50" s="407"/>
      <c r="H50" s="407"/>
      <c r="I50" s="407"/>
      <c r="J50" s="407"/>
      <c r="K50" s="407"/>
      <c r="L50" s="407"/>
      <c r="M50" s="407"/>
      <c r="N50" s="407"/>
    </row>
    <row r="51" ht="11.25" customHeight="1"/>
    <row r="52" ht="13.5" hidden="1"/>
  </sheetData>
  <sheetProtection/>
  <mergeCells count="72">
    <mergeCell ref="B1:N1"/>
    <mergeCell ref="B2:K2"/>
    <mergeCell ref="L2:N2"/>
    <mergeCell ref="B3:N3"/>
    <mergeCell ref="B4:C4"/>
    <mergeCell ref="F4:N4"/>
    <mergeCell ref="B5:B6"/>
    <mergeCell ref="C5:H6"/>
    <mergeCell ref="I5:M5"/>
    <mergeCell ref="I6:M6"/>
    <mergeCell ref="C7:H7"/>
    <mergeCell ref="I7:M7"/>
    <mergeCell ref="C8:H8"/>
    <mergeCell ref="I8:M8"/>
    <mergeCell ref="B9:B12"/>
    <mergeCell ref="C9:H9"/>
    <mergeCell ref="I9:M9"/>
    <mergeCell ref="C10:J11"/>
    <mergeCell ref="K10:M11"/>
    <mergeCell ref="C12:J12"/>
    <mergeCell ref="K12:M12"/>
    <mergeCell ref="B13:M13"/>
    <mergeCell ref="B14:B16"/>
    <mergeCell ref="C14:I16"/>
    <mergeCell ref="J14:M15"/>
    <mergeCell ref="B17:B20"/>
    <mergeCell ref="C17:I17"/>
    <mergeCell ref="J17:M17"/>
    <mergeCell ref="C18:J19"/>
    <mergeCell ref="K18:M19"/>
    <mergeCell ref="C20:J20"/>
    <mergeCell ref="K20:M20"/>
    <mergeCell ref="B21:B29"/>
    <mergeCell ref="C21:H22"/>
    <mergeCell ref="J21:L21"/>
    <mergeCell ref="J22:L22"/>
    <mergeCell ref="D23:F23"/>
    <mergeCell ref="J23:L23"/>
    <mergeCell ref="E24:F24"/>
    <mergeCell ref="J24:L24"/>
    <mergeCell ref="E25:F25"/>
    <mergeCell ref="I34:M34"/>
    <mergeCell ref="J25:L25"/>
    <mergeCell ref="E26:F26"/>
    <mergeCell ref="J26:L26"/>
    <mergeCell ref="E27:F27"/>
    <mergeCell ref="J27:L27"/>
    <mergeCell ref="E28:F28"/>
    <mergeCell ref="J28:L28"/>
    <mergeCell ref="B37:B38"/>
    <mergeCell ref="C37:N38"/>
    <mergeCell ref="C39:N39"/>
    <mergeCell ref="C40:N40"/>
    <mergeCell ref="C30:H30"/>
    <mergeCell ref="I30:M30"/>
    <mergeCell ref="B31:B33"/>
    <mergeCell ref="C31:H33"/>
    <mergeCell ref="I31:M33"/>
    <mergeCell ref="C34:H34"/>
    <mergeCell ref="C41:N41"/>
    <mergeCell ref="C42:N42"/>
    <mergeCell ref="C43:M43"/>
    <mergeCell ref="C44:N44"/>
    <mergeCell ref="C45:M45"/>
    <mergeCell ref="C35:H35"/>
    <mergeCell ref="I35:M35"/>
    <mergeCell ref="B47:M47"/>
    <mergeCell ref="B48:F48"/>
    <mergeCell ref="G48:I48"/>
    <mergeCell ref="J48:M48"/>
    <mergeCell ref="B49:L49"/>
    <mergeCell ref="B50:N50"/>
  </mergeCells>
  <printOptions/>
  <pageMargins left="0.8508333100212945" right="0" top="0.841665161980523" bottom="0" header="0.5118110236220473" footer="0.5118110236220473"/>
  <pageSetup horizontalDpi="600" verticalDpi="600" orientation="landscape" paperSize="9" scale="57" r:id="rId2"/>
  <drawing r:id="rId1"/>
</worksheet>
</file>

<file path=xl/worksheets/sheet6.xml><?xml version="1.0" encoding="utf-8"?>
<worksheet xmlns="http://schemas.openxmlformats.org/spreadsheetml/2006/main" xmlns:r="http://schemas.openxmlformats.org/officeDocument/2006/relationships">
  <sheetPr>
    <tabColor indexed="12"/>
  </sheetPr>
  <dimension ref="A1:S94"/>
  <sheetViews>
    <sheetView tabSelected="1" zoomScale="70" zoomScaleNormal="70" zoomScalePageLayoutView="0" workbookViewId="0" topLeftCell="A1">
      <selection activeCell="B1" sqref="B1"/>
    </sheetView>
  </sheetViews>
  <sheetFormatPr defaultColWidth="9.00390625" defaultRowHeight="13.5"/>
  <cols>
    <col min="1" max="1" width="1.25" style="25" customWidth="1"/>
    <col min="2" max="11" width="3.875" style="25" customWidth="1"/>
    <col min="12" max="12" width="30.125" style="25" customWidth="1"/>
    <col min="13" max="13" width="23.875" style="25" customWidth="1"/>
    <col min="14" max="14" width="22.50390625" style="25" customWidth="1"/>
    <col min="15" max="15" width="22.875" style="25" customWidth="1"/>
    <col min="16" max="18" width="2.00390625" style="25" customWidth="1"/>
    <col min="19" max="19" width="11.50390625" style="25" hidden="1" customWidth="1"/>
    <col min="20" max="61" width="2.00390625" style="25" customWidth="1"/>
    <col min="62" max="16384" width="9.00390625" style="25" customWidth="1"/>
  </cols>
  <sheetData>
    <row r="1" ht="17.25" customHeight="1">
      <c r="B1" s="35" t="s">
        <v>112</v>
      </c>
    </row>
    <row r="2" ht="17.25" customHeight="1">
      <c r="B2" s="35"/>
    </row>
    <row r="3" spans="2:14" ht="17.25" customHeight="1">
      <c r="B3" s="577" t="s">
        <v>270</v>
      </c>
      <c r="C3" s="577"/>
      <c r="D3" s="577"/>
      <c r="E3" s="577"/>
      <c r="F3" s="577"/>
      <c r="G3" s="577"/>
      <c r="H3" s="577"/>
      <c r="I3" s="577"/>
      <c r="J3" s="577"/>
      <c r="K3" s="577"/>
      <c r="L3" s="577"/>
      <c r="M3" s="577"/>
      <c r="N3" s="577"/>
    </row>
    <row r="4" spans="2:14" ht="17.25" customHeight="1">
      <c r="B4" s="121"/>
      <c r="C4" s="121"/>
      <c r="D4" s="121"/>
      <c r="E4" s="121"/>
      <c r="F4" s="121"/>
      <c r="G4" s="121"/>
      <c r="H4" s="121"/>
      <c r="I4" s="121"/>
      <c r="J4" s="121"/>
      <c r="K4" s="121"/>
      <c r="L4" s="121"/>
      <c r="M4" s="121"/>
      <c r="N4" s="121"/>
    </row>
    <row r="5" spans="2:14" ht="36.75" customHeight="1">
      <c r="B5" s="578" t="s">
        <v>51</v>
      </c>
      <c r="C5" s="578"/>
      <c r="D5" s="578"/>
      <c r="E5" s="578"/>
      <c r="F5" s="579">
        <f>'基本情報'!L12</f>
        <v>0</v>
      </c>
      <c r="G5" s="579"/>
      <c r="H5" s="579"/>
      <c r="I5" s="579"/>
      <c r="J5" s="579"/>
      <c r="K5" s="579"/>
      <c r="L5" s="579"/>
      <c r="M5" s="579"/>
      <c r="N5" s="579"/>
    </row>
    <row r="6" spans="2:14" ht="19.5" customHeight="1">
      <c r="B6" s="27"/>
      <c r="C6" s="27"/>
      <c r="D6" s="27"/>
      <c r="E6" s="27"/>
      <c r="F6" s="27"/>
      <c r="G6" s="27"/>
      <c r="H6" s="27"/>
      <c r="I6" s="27"/>
      <c r="J6" s="27"/>
      <c r="K6" s="27"/>
      <c r="L6" s="27"/>
      <c r="M6" s="27"/>
      <c r="N6" s="26"/>
    </row>
    <row r="7" spans="2:14" ht="19.5" customHeight="1">
      <c r="B7" s="122" t="s">
        <v>271</v>
      </c>
      <c r="C7" s="122"/>
      <c r="D7" s="122"/>
      <c r="E7" s="122"/>
      <c r="F7" s="122"/>
      <c r="G7" s="122"/>
      <c r="H7" s="122"/>
      <c r="I7" s="122"/>
      <c r="J7" s="122"/>
      <c r="K7" s="122"/>
      <c r="L7" s="27"/>
      <c r="M7" s="27"/>
      <c r="N7" s="26"/>
    </row>
    <row r="8" spans="2:14" ht="19.5" customHeight="1">
      <c r="B8" s="27"/>
      <c r="C8" s="27"/>
      <c r="D8" s="27"/>
      <c r="E8" s="27"/>
      <c r="F8" s="27"/>
      <c r="G8" s="27"/>
      <c r="H8" s="27"/>
      <c r="I8" s="27"/>
      <c r="J8" s="27"/>
      <c r="K8" s="27"/>
      <c r="L8" s="27"/>
      <c r="M8" s="27"/>
      <c r="N8" s="26"/>
    </row>
    <row r="9" spans="2:15" ht="19.5" customHeight="1">
      <c r="B9" s="586" t="s">
        <v>64</v>
      </c>
      <c r="C9" s="587"/>
      <c r="D9" s="587"/>
      <c r="E9" s="587"/>
      <c r="F9" s="587"/>
      <c r="G9" s="587"/>
      <c r="H9" s="587"/>
      <c r="I9" s="587"/>
      <c r="J9" s="587"/>
      <c r="K9" s="588"/>
      <c r="L9" s="30"/>
      <c r="M9" s="30"/>
      <c r="N9" s="596" t="s">
        <v>274</v>
      </c>
      <c r="O9" s="596" t="s">
        <v>273</v>
      </c>
    </row>
    <row r="10" spans="2:15" ht="19.5" customHeight="1">
      <c r="B10" s="589"/>
      <c r="C10" s="590"/>
      <c r="D10" s="590"/>
      <c r="E10" s="590"/>
      <c r="F10" s="590"/>
      <c r="G10" s="590"/>
      <c r="H10" s="590"/>
      <c r="I10" s="590"/>
      <c r="J10" s="590"/>
      <c r="K10" s="591"/>
      <c r="L10" s="31" t="s">
        <v>52</v>
      </c>
      <c r="M10" s="31" t="s">
        <v>54</v>
      </c>
      <c r="N10" s="597"/>
      <c r="O10" s="597"/>
    </row>
    <row r="11" spans="2:15" ht="14.25" customHeight="1">
      <c r="B11" s="592"/>
      <c r="C11" s="593"/>
      <c r="D11" s="593"/>
      <c r="E11" s="593"/>
      <c r="F11" s="593"/>
      <c r="G11" s="593"/>
      <c r="H11" s="593"/>
      <c r="I11" s="593"/>
      <c r="J11" s="593"/>
      <c r="K11" s="594"/>
      <c r="L11" s="32"/>
      <c r="M11" s="32"/>
      <c r="N11" s="598"/>
      <c r="O11" s="598"/>
    </row>
    <row r="12" spans="2:19" ht="24.75" customHeight="1">
      <c r="B12" s="81"/>
      <c r="C12" s="82"/>
      <c r="D12" s="82"/>
      <c r="E12" s="82"/>
      <c r="F12" s="82"/>
      <c r="G12" s="82"/>
      <c r="H12" s="82"/>
      <c r="I12" s="82"/>
      <c r="J12" s="82"/>
      <c r="K12" s="83"/>
      <c r="L12" s="84"/>
      <c r="M12" s="85"/>
      <c r="N12" s="86"/>
      <c r="O12" s="86"/>
      <c r="S12" s="71"/>
    </row>
    <row r="13" spans="2:19" ht="24.75" customHeight="1">
      <c r="B13" s="81"/>
      <c r="C13" s="82"/>
      <c r="D13" s="82"/>
      <c r="E13" s="82"/>
      <c r="F13" s="82"/>
      <c r="G13" s="82"/>
      <c r="H13" s="82"/>
      <c r="I13" s="82"/>
      <c r="J13" s="82"/>
      <c r="K13" s="83"/>
      <c r="L13" s="84"/>
      <c r="M13" s="85"/>
      <c r="N13" s="86"/>
      <c r="O13" s="86"/>
      <c r="S13" s="71"/>
    </row>
    <row r="14" spans="2:19" ht="24.75" customHeight="1">
      <c r="B14" s="81"/>
      <c r="C14" s="82"/>
      <c r="D14" s="82"/>
      <c r="E14" s="82"/>
      <c r="F14" s="82"/>
      <c r="G14" s="82"/>
      <c r="H14" s="82"/>
      <c r="I14" s="82"/>
      <c r="J14" s="82"/>
      <c r="K14" s="83"/>
      <c r="L14" s="84"/>
      <c r="M14" s="85"/>
      <c r="N14" s="86"/>
      <c r="O14" s="86"/>
      <c r="S14" s="71"/>
    </row>
    <row r="15" spans="2:19" ht="24.75" customHeight="1">
      <c r="B15" s="87"/>
      <c r="C15" s="88"/>
      <c r="D15" s="88"/>
      <c r="E15" s="88"/>
      <c r="F15" s="88"/>
      <c r="G15" s="88"/>
      <c r="H15" s="88"/>
      <c r="I15" s="88"/>
      <c r="J15" s="88"/>
      <c r="K15" s="89"/>
      <c r="L15" s="84"/>
      <c r="M15" s="85"/>
      <c r="N15" s="86"/>
      <c r="O15" s="86"/>
      <c r="S15" s="71"/>
    </row>
    <row r="16" spans="2:19" ht="24.75" customHeight="1">
      <c r="B16" s="87"/>
      <c r="C16" s="88"/>
      <c r="D16" s="88"/>
      <c r="E16" s="88"/>
      <c r="F16" s="88"/>
      <c r="G16" s="88"/>
      <c r="H16" s="88"/>
      <c r="I16" s="88"/>
      <c r="J16" s="88"/>
      <c r="K16" s="89"/>
      <c r="L16" s="90"/>
      <c r="M16" s="85"/>
      <c r="N16" s="86"/>
      <c r="O16" s="86"/>
      <c r="S16" s="71"/>
    </row>
    <row r="17" spans="2:19" ht="24.75" customHeight="1">
      <c r="B17" s="87"/>
      <c r="C17" s="88"/>
      <c r="D17" s="88"/>
      <c r="E17" s="88"/>
      <c r="F17" s="88"/>
      <c r="G17" s="88"/>
      <c r="H17" s="88"/>
      <c r="I17" s="88"/>
      <c r="J17" s="88"/>
      <c r="K17" s="89"/>
      <c r="L17" s="84"/>
      <c r="M17" s="85"/>
      <c r="N17" s="86"/>
      <c r="O17" s="86"/>
      <c r="S17" s="71"/>
    </row>
    <row r="18" spans="2:19" ht="24.75" customHeight="1">
      <c r="B18" s="87"/>
      <c r="C18" s="88"/>
      <c r="D18" s="88"/>
      <c r="E18" s="88"/>
      <c r="F18" s="88"/>
      <c r="G18" s="88"/>
      <c r="H18" s="88"/>
      <c r="I18" s="88"/>
      <c r="J18" s="88"/>
      <c r="K18" s="89"/>
      <c r="L18" s="84"/>
      <c r="M18" s="85"/>
      <c r="N18" s="86"/>
      <c r="O18" s="86"/>
      <c r="S18" s="71"/>
    </row>
    <row r="19" spans="2:19" ht="24.75" customHeight="1">
      <c r="B19" s="87"/>
      <c r="C19" s="88"/>
      <c r="D19" s="88"/>
      <c r="E19" s="88"/>
      <c r="F19" s="88"/>
      <c r="G19" s="88"/>
      <c r="H19" s="88"/>
      <c r="I19" s="88"/>
      <c r="J19" s="88"/>
      <c r="K19" s="89"/>
      <c r="L19" s="84"/>
      <c r="M19" s="85"/>
      <c r="N19" s="86"/>
      <c r="O19" s="86"/>
      <c r="S19" s="71"/>
    </row>
    <row r="20" spans="2:19" ht="24.75" customHeight="1">
      <c r="B20" s="87"/>
      <c r="C20" s="88"/>
      <c r="D20" s="88"/>
      <c r="E20" s="88"/>
      <c r="F20" s="88"/>
      <c r="G20" s="88"/>
      <c r="H20" s="88"/>
      <c r="I20" s="88"/>
      <c r="J20" s="88"/>
      <c r="K20" s="89"/>
      <c r="L20" s="90"/>
      <c r="M20" s="85"/>
      <c r="N20" s="86"/>
      <c r="O20" s="86"/>
      <c r="S20" s="71"/>
    </row>
    <row r="21" spans="2:19" ht="24.75" customHeight="1">
      <c r="B21" s="87"/>
      <c r="C21" s="88"/>
      <c r="D21" s="88"/>
      <c r="E21" s="88"/>
      <c r="F21" s="88"/>
      <c r="G21" s="88"/>
      <c r="H21" s="88"/>
      <c r="I21" s="88"/>
      <c r="J21" s="88"/>
      <c r="K21" s="89"/>
      <c r="L21" s="84"/>
      <c r="M21" s="85"/>
      <c r="N21" s="86"/>
      <c r="O21" s="86"/>
      <c r="S21" s="71"/>
    </row>
    <row r="22" spans="2:19" ht="24.75" customHeight="1">
      <c r="B22" s="87"/>
      <c r="C22" s="88"/>
      <c r="D22" s="88"/>
      <c r="E22" s="88"/>
      <c r="F22" s="88"/>
      <c r="G22" s="88"/>
      <c r="H22" s="88"/>
      <c r="I22" s="88"/>
      <c r="J22" s="88"/>
      <c r="K22" s="89"/>
      <c r="L22" s="84"/>
      <c r="M22" s="85"/>
      <c r="N22" s="86"/>
      <c r="O22" s="86"/>
      <c r="S22" s="71"/>
    </row>
    <row r="23" spans="2:19" ht="24.75" customHeight="1">
      <c r="B23" s="87"/>
      <c r="C23" s="88"/>
      <c r="D23" s="88"/>
      <c r="E23" s="88"/>
      <c r="F23" s="88"/>
      <c r="G23" s="88"/>
      <c r="H23" s="88"/>
      <c r="I23" s="88"/>
      <c r="J23" s="88"/>
      <c r="K23" s="89"/>
      <c r="L23" s="84"/>
      <c r="M23" s="85"/>
      <c r="N23" s="86"/>
      <c r="O23" s="86"/>
      <c r="S23" s="71"/>
    </row>
    <row r="24" spans="2:19" ht="24.75" customHeight="1">
      <c r="B24" s="87"/>
      <c r="C24" s="88"/>
      <c r="D24" s="88"/>
      <c r="E24" s="88"/>
      <c r="F24" s="88"/>
      <c r="G24" s="88"/>
      <c r="H24" s="88"/>
      <c r="I24" s="88"/>
      <c r="J24" s="88"/>
      <c r="K24" s="89"/>
      <c r="L24" s="90"/>
      <c r="M24" s="85"/>
      <c r="N24" s="86"/>
      <c r="O24" s="86"/>
      <c r="S24" s="71"/>
    </row>
    <row r="25" spans="2:19" ht="24.75" customHeight="1">
      <c r="B25" s="87"/>
      <c r="C25" s="88"/>
      <c r="D25" s="88"/>
      <c r="E25" s="88"/>
      <c r="F25" s="88"/>
      <c r="G25" s="88"/>
      <c r="H25" s="88"/>
      <c r="I25" s="88"/>
      <c r="J25" s="88"/>
      <c r="K25" s="89"/>
      <c r="L25" s="84"/>
      <c r="M25" s="85"/>
      <c r="N25" s="86"/>
      <c r="O25" s="86"/>
      <c r="S25" s="71"/>
    </row>
    <row r="26" spans="2:19" ht="24.75" customHeight="1">
      <c r="B26" s="87"/>
      <c r="C26" s="88"/>
      <c r="D26" s="88"/>
      <c r="E26" s="88"/>
      <c r="F26" s="88"/>
      <c r="G26" s="88"/>
      <c r="H26" s="88"/>
      <c r="I26" s="88"/>
      <c r="J26" s="88"/>
      <c r="K26" s="89"/>
      <c r="L26" s="84"/>
      <c r="M26" s="85"/>
      <c r="N26" s="86"/>
      <c r="O26" s="86"/>
      <c r="S26" s="71"/>
    </row>
    <row r="27" spans="2:19" ht="24.75" customHeight="1">
      <c r="B27" s="87"/>
      <c r="C27" s="88"/>
      <c r="D27" s="88"/>
      <c r="E27" s="88"/>
      <c r="F27" s="88"/>
      <c r="G27" s="88"/>
      <c r="H27" s="88"/>
      <c r="I27" s="88"/>
      <c r="J27" s="88"/>
      <c r="K27" s="89"/>
      <c r="L27" s="84"/>
      <c r="M27" s="85"/>
      <c r="N27" s="86"/>
      <c r="O27" s="86"/>
      <c r="S27" s="71"/>
    </row>
    <row r="28" spans="2:19" ht="24.75" customHeight="1">
      <c r="B28" s="87"/>
      <c r="C28" s="88"/>
      <c r="D28" s="88"/>
      <c r="E28" s="88"/>
      <c r="F28" s="88"/>
      <c r="G28" s="88"/>
      <c r="H28" s="88"/>
      <c r="I28" s="88"/>
      <c r="J28" s="88"/>
      <c r="K28" s="89"/>
      <c r="L28" s="90"/>
      <c r="M28" s="85"/>
      <c r="N28" s="86"/>
      <c r="O28" s="86"/>
      <c r="S28" s="71"/>
    </row>
    <row r="29" spans="2:19" ht="24.75" customHeight="1">
      <c r="B29" s="87"/>
      <c r="C29" s="88"/>
      <c r="D29" s="88"/>
      <c r="E29" s="88"/>
      <c r="F29" s="88"/>
      <c r="G29" s="88"/>
      <c r="H29" s="88"/>
      <c r="I29" s="88"/>
      <c r="J29" s="88"/>
      <c r="K29" s="89"/>
      <c r="L29" s="91"/>
      <c r="M29" s="85"/>
      <c r="N29" s="86"/>
      <c r="O29" s="86"/>
      <c r="S29" s="71"/>
    </row>
    <row r="30" spans="2:19" ht="24.75" customHeight="1">
      <c r="B30" s="87"/>
      <c r="C30" s="88"/>
      <c r="D30" s="88"/>
      <c r="E30" s="88"/>
      <c r="F30" s="88"/>
      <c r="G30" s="88"/>
      <c r="H30" s="88"/>
      <c r="I30" s="88"/>
      <c r="J30" s="88"/>
      <c r="K30" s="89"/>
      <c r="L30" s="91"/>
      <c r="M30" s="85"/>
      <c r="N30" s="86"/>
      <c r="O30" s="86"/>
      <c r="S30" s="71"/>
    </row>
    <row r="31" spans="2:19" ht="24.75" customHeight="1">
      <c r="B31" s="87"/>
      <c r="C31" s="88"/>
      <c r="D31" s="88"/>
      <c r="E31" s="88"/>
      <c r="F31" s="88"/>
      <c r="G31" s="88"/>
      <c r="H31" s="88"/>
      <c r="I31" s="88"/>
      <c r="J31" s="88"/>
      <c r="K31" s="89"/>
      <c r="L31" s="91"/>
      <c r="M31" s="85"/>
      <c r="N31" s="86"/>
      <c r="O31" s="86"/>
      <c r="S31" s="71"/>
    </row>
    <row r="32" spans="2:19" ht="24.75" customHeight="1">
      <c r="B32" s="87"/>
      <c r="C32" s="88"/>
      <c r="D32" s="88"/>
      <c r="E32" s="88"/>
      <c r="F32" s="88"/>
      <c r="G32" s="88"/>
      <c r="H32" s="88"/>
      <c r="I32" s="88"/>
      <c r="J32" s="88"/>
      <c r="K32" s="89"/>
      <c r="L32" s="90"/>
      <c r="M32" s="85"/>
      <c r="N32" s="86"/>
      <c r="O32" s="86"/>
      <c r="S32" s="71"/>
    </row>
    <row r="33" spans="2:19" ht="24.75" customHeight="1">
      <c r="B33" s="87"/>
      <c r="C33" s="88"/>
      <c r="D33" s="88"/>
      <c r="E33" s="88"/>
      <c r="F33" s="88"/>
      <c r="G33" s="88"/>
      <c r="H33" s="88"/>
      <c r="I33" s="88"/>
      <c r="J33" s="88"/>
      <c r="K33" s="89"/>
      <c r="L33" s="91"/>
      <c r="M33" s="85"/>
      <c r="N33" s="86"/>
      <c r="O33" s="86"/>
      <c r="S33" s="71"/>
    </row>
    <row r="34" spans="2:19" ht="24.75" customHeight="1">
      <c r="B34" s="87"/>
      <c r="C34" s="88"/>
      <c r="D34" s="88"/>
      <c r="E34" s="88"/>
      <c r="F34" s="88"/>
      <c r="G34" s="88"/>
      <c r="H34" s="88"/>
      <c r="I34" s="88"/>
      <c r="J34" s="88"/>
      <c r="K34" s="89"/>
      <c r="L34" s="91"/>
      <c r="M34" s="85"/>
      <c r="N34" s="86"/>
      <c r="O34" s="86"/>
      <c r="S34" s="71"/>
    </row>
    <row r="35" spans="2:19" ht="24.75" customHeight="1">
      <c r="B35" s="87"/>
      <c r="C35" s="88"/>
      <c r="D35" s="88"/>
      <c r="E35" s="88"/>
      <c r="F35" s="88"/>
      <c r="G35" s="88"/>
      <c r="H35" s="88"/>
      <c r="I35" s="88"/>
      <c r="J35" s="88"/>
      <c r="K35" s="89"/>
      <c r="L35" s="91"/>
      <c r="M35" s="85"/>
      <c r="N35" s="86"/>
      <c r="O35" s="86"/>
      <c r="S35" s="71"/>
    </row>
    <row r="36" spans="2:19" ht="24.75" customHeight="1" thickBot="1">
      <c r="B36" s="87"/>
      <c r="C36" s="88"/>
      <c r="D36" s="88"/>
      <c r="E36" s="88"/>
      <c r="F36" s="88"/>
      <c r="G36" s="88"/>
      <c r="H36" s="88"/>
      <c r="I36" s="88"/>
      <c r="J36" s="88"/>
      <c r="K36" s="89"/>
      <c r="L36" s="91"/>
      <c r="M36" s="92"/>
      <c r="N36" s="93"/>
      <c r="O36" s="93"/>
      <c r="S36" s="71"/>
    </row>
    <row r="37" spans="1:19" ht="24.75" customHeight="1" thickBot="1" thickTop="1">
      <c r="A37" s="73"/>
      <c r="B37" s="74"/>
      <c r="C37" s="74"/>
      <c r="D37" s="74"/>
      <c r="E37" s="74"/>
      <c r="F37" s="74"/>
      <c r="G37" s="74"/>
      <c r="H37" s="74"/>
      <c r="I37" s="74"/>
      <c r="J37" s="74"/>
      <c r="K37" s="74"/>
      <c r="L37" s="75"/>
      <c r="M37" s="76" t="s">
        <v>72</v>
      </c>
      <c r="N37" s="77">
        <f>SUM(N12:N36)</f>
        <v>0</v>
      </c>
      <c r="O37" s="77">
        <f>SUM(O12:O36)</f>
        <v>0</v>
      </c>
      <c r="S37" s="71"/>
    </row>
    <row r="38" spans="2:15" ht="37.5" customHeight="1" thickBot="1" thickTop="1">
      <c r="B38" s="96" t="s">
        <v>70</v>
      </c>
      <c r="C38" s="67"/>
      <c r="D38" s="67"/>
      <c r="E38" s="67"/>
      <c r="F38" s="67"/>
      <c r="G38" s="67"/>
      <c r="H38" s="67"/>
      <c r="I38" s="67"/>
      <c r="J38" s="67"/>
      <c r="K38" s="67"/>
      <c r="L38" s="68"/>
      <c r="N38" s="69"/>
      <c r="O38" s="33"/>
    </row>
    <row r="39" spans="2:15" ht="23.25" customHeight="1">
      <c r="B39" s="57"/>
      <c r="C39" s="36"/>
      <c r="D39" s="36"/>
      <c r="E39" s="36"/>
      <c r="F39" s="36"/>
      <c r="G39" s="36"/>
      <c r="H39" s="36"/>
      <c r="I39" s="36"/>
      <c r="J39" s="36"/>
      <c r="K39" s="36"/>
      <c r="L39" s="37"/>
      <c r="M39" s="56"/>
      <c r="N39" s="66" t="s">
        <v>69</v>
      </c>
      <c r="O39" s="33"/>
    </row>
    <row r="40" spans="2:15" ht="23.25" customHeight="1" thickBot="1">
      <c r="B40" s="34"/>
      <c r="C40" s="36"/>
      <c r="D40" s="36"/>
      <c r="E40" s="36"/>
      <c r="F40" s="36"/>
      <c r="G40" s="36"/>
      <c r="H40" s="36"/>
      <c r="I40" s="36"/>
      <c r="J40" s="36"/>
      <c r="K40" s="36"/>
      <c r="L40" s="37"/>
      <c r="M40" s="56"/>
      <c r="N40" s="95" t="s">
        <v>76</v>
      </c>
      <c r="O40" s="33"/>
    </row>
    <row r="41" spans="2:15" ht="37.5" customHeight="1">
      <c r="B41" s="34"/>
      <c r="C41" s="36"/>
      <c r="D41" s="36"/>
      <c r="E41" s="36"/>
      <c r="F41" s="36"/>
      <c r="G41" s="36"/>
      <c r="H41" s="36"/>
      <c r="I41" s="36"/>
      <c r="J41" s="36"/>
      <c r="K41" s="36"/>
      <c r="L41" s="37"/>
      <c r="M41" s="56"/>
      <c r="N41" s="56"/>
      <c r="O41" s="33"/>
    </row>
    <row r="45" ht="14.25" thickBot="1">
      <c r="L45" s="29"/>
    </row>
    <row r="46" ht="14.25" thickBot="1">
      <c r="S46" s="72"/>
    </row>
    <row r="47" ht="14.25" customHeight="1" thickTop="1">
      <c r="S47" s="580" t="s">
        <v>77</v>
      </c>
    </row>
    <row r="48" ht="13.5">
      <c r="S48" s="581"/>
    </row>
    <row r="49" ht="13.5">
      <c r="S49" s="581"/>
    </row>
    <row r="50" ht="13.5">
      <c r="S50" s="581"/>
    </row>
    <row r="51" ht="13.5">
      <c r="S51" s="581"/>
    </row>
    <row r="52" ht="13.5">
      <c r="S52" s="581"/>
    </row>
    <row r="53" ht="13.5">
      <c r="S53" s="581"/>
    </row>
    <row r="54" ht="13.5">
      <c r="S54" s="581"/>
    </row>
    <row r="55" ht="13.5">
      <c r="S55" s="581"/>
    </row>
    <row r="56" ht="13.5">
      <c r="S56" s="581"/>
    </row>
    <row r="57" ht="13.5">
      <c r="S57" s="581"/>
    </row>
    <row r="58" ht="13.5">
      <c r="S58" s="581"/>
    </row>
    <row r="59" ht="13.5">
      <c r="S59" s="581"/>
    </row>
    <row r="60" ht="13.5">
      <c r="S60" s="581"/>
    </row>
    <row r="61" ht="13.5">
      <c r="S61" s="581"/>
    </row>
    <row r="62" ht="13.5">
      <c r="S62" s="581"/>
    </row>
    <row r="63" ht="13.5">
      <c r="S63" s="581"/>
    </row>
    <row r="64" ht="14.25" thickBot="1">
      <c r="S64" s="582"/>
    </row>
    <row r="65" ht="13.5">
      <c r="S65" s="595" t="s">
        <v>78</v>
      </c>
    </row>
    <row r="66" ht="13.5">
      <c r="S66" s="581"/>
    </row>
    <row r="67" ht="13.5">
      <c r="S67" s="581"/>
    </row>
    <row r="68" ht="13.5">
      <c r="S68" s="581"/>
    </row>
    <row r="69" ht="13.5">
      <c r="S69" s="581"/>
    </row>
    <row r="70" ht="13.5">
      <c r="S70" s="581"/>
    </row>
    <row r="71" ht="13.5">
      <c r="S71" s="581"/>
    </row>
    <row r="72" ht="13.5">
      <c r="S72" s="581"/>
    </row>
    <row r="73" ht="14.25" thickBot="1">
      <c r="S73" s="582"/>
    </row>
    <row r="74" ht="14.25" thickTop="1">
      <c r="S74" s="580" t="s">
        <v>79</v>
      </c>
    </row>
    <row r="75" ht="13.5">
      <c r="S75" s="581"/>
    </row>
    <row r="76" ht="13.5">
      <c r="S76" s="581"/>
    </row>
    <row r="77" ht="13.5">
      <c r="S77" s="581"/>
    </row>
    <row r="78" ht="13.5">
      <c r="S78" s="581"/>
    </row>
    <row r="79" ht="13.5">
      <c r="S79" s="581"/>
    </row>
    <row r="80" ht="13.5">
      <c r="S80" s="581"/>
    </row>
    <row r="81" ht="13.5">
      <c r="S81" s="581"/>
    </row>
    <row r="82" ht="13.5">
      <c r="S82" s="581"/>
    </row>
    <row r="83" ht="13.5">
      <c r="S83" s="581"/>
    </row>
    <row r="84" ht="14.25" thickBot="1">
      <c r="S84" s="582"/>
    </row>
    <row r="85" ht="13.5">
      <c r="S85" s="583" t="s">
        <v>80</v>
      </c>
    </row>
    <row r="86" ht="13.5">
      <c r="S86" s="584"/>
    </row>
    <row r="87" ht="13.5">
      <c r="S87" s="584"/>
    </row>
    <row r="88" ht="13.5">
      <c r="S88" s="584"/>
    </row>
    <row r="89" ht="13.5">
      <c r="S89" s="584"/>
    </row>
    <row r="90" ht="13.5">
      <c r="S90" s="584"/>
    </row>
    <row r="91" ht="13.5">
      <c r="S91" s="584"/>
    </row>
    <row r="92" ht="13.5">
      <c r="S92" s="584"/>
    </row>
    <row r="93" ht="13.5">
      <c r="S93" s="584"/>
    </row>
    <row r="94" ht="14.25" thickBot="1">
      <c r="S94" s="585"/>
    </row>
  </sheetData>
  <sheetProtection/>
  <mergeCells count="10">
    <mergeCell ref="B3:N3"/>
    <mergeCell ref="B5:E5"/>
    <mergeCell ref="F5:N5"/>
    <mergeCell ref="S74:S84"/>
    <mergeCell ref="S85:S94"/>
    <mergeCell ref="B9:K11"/>
    <mergeCell ref="S65:S73"/>
    <mergeCell ref="S47:S64"/>
    <mergeCell ref="N9:N11"/>
    <mergeCell ref="O9:O11"/>
  </mergeCells>
  <dataValidations count="1">
    <dataValidation errorStyle="warning" allowBlank="1" showInputMessage="1" showErrorMessage="1" error="短期入所(併設型・空床利用型)は、本体施設に応じた交付率を入力してください。" sqref="M37"/>
  </dataValidations>
  <printOptions horizontalCentered="1" verticalCentered="1"/>
  <pageMargins left="0.2362204724409449" right="0.1968503937007874" top="0.5511811023622047" bottom="0.5511811023622047" header="0.5118110236220472" footer="0.5118110236220472"/>
  <pageSetup cellComments="asDisplayed" horizontalDpi="300" verticalDpi="300" orientation="portrait" paperSize="9" scale="83" r:id="rId3"/>
  <legacyDrawing r:id="rId2"/>
</worksheet>
</file>

<file path=xl/worksheets/sheet7.xml><?xml version="1.0" encoding="utf-8"?>
<worksheet xmlns="http://schemas.openxmlformats.org/spreadsheetml/2006/main" xmlns:r="http://schemas.openxmlformats.org/officeDocument/2006/relationships">
  <sheetPr>
    <tabColor indexed="12"/>
  </sheetPr>
  <dimension ref="A1:I65"/>
  <sheetViews>
    <sheetView zoomScale="75" zoomScaleNormal="75" zoomScalePageLayoutView="0" workbookViewId="0" topLeftCell="A1">
      <selection activeCell="A1" sqref="A1"/>
    </sheetView>
  </sheetViews>
  <sheetFormatPr defaultColWidth="9.00390625" defaultRowHeight="27" customHeight="1"/>
  <cols>
    <col min="1" max="1" width="19.125" style="13" customWidth="1"/>
    <col min="2" max="2" width="23.375" style="13" customWidth="1"/>
    <col min="3" max="3" width="5.375" style="13" customWidth="1"/>
    <col min="4" max="4" width="23.375" style="13" customWidth="1"/>
    <col min="5" max="5" width="4.50390625" style="13" customWidth="1"/>
    <col min="6" max="6" width="23.375" style="13" customWidth="1"/>
    <col min="7" max="7" width="5.375" style="13" customWidth="1"/>
    <col min="8" max="8" width="23.375" style="13" customWidth="1"/>
    <col min="9" max="9" width="4.50390625" style="13" customWidth="1"/>
    <col min="10" max="16384" width="9.00390625" style="13" customWidth="1"/>
  </cols>
  <sheetData>
    <row r="1" ht="27" customHeight="1">
      <c r="A1" s="1" t="s">
        <v>110</v>
      </c>
    </row>
    <row r="2" spans="1:9" ht="27" customHeight="1">
      <c r="A2" s="599" t="s">
        <v>275</v>
      </c>
      <c r="B2" s="599"/>
      <c r="C2" s="599"/>
      <c r="D2" s="599"/>
      <c r="E2" s="599"/>
      <c r="F2" s="599"/>
      <c r="G2" s="599"/>
      <c r="H2" s="599"/>
      <c r="I2" s="599"/>
    </row>
    <row r="4" spans="1:9" ht="27" customHeight="1">
      <c r="A4" s="17" t="s">
        <v>1</v>
      </c>
      <c r="B4" s="600">
        <f>+'基本情報'!$L$12</f>
        <v>0</v>
      </c>
      <c r="C4" s="600"/>
      <c r="D4" s="600"/>
      <c r="E4" s="600"/>
      <c r="F4" s="600"/>
      <c r="G4" s="600"/>
      <c r="H4" s="600"/>
      <c r="I4" s="600"/>
    </row>
    <row r="5" spans="1:9" ht="15.75" customHeight="1">
      <c r="A5" s="356"/>
      <c r="B5" s="357"/>
      <c r="C5" s="357"/>
      <c r="D5" s="357"/>
      <c r="E5" s="357"/>
      <c r="F5" s="357"/>
      <c r="G5" s="357"/>
      <c r="H5" s="357"/>
      <c r="I5" s="357"/>
    </row>
    <row r="6" spans="1:9" ht="23.25" customHeight="1">
      <c r="A6" s="358" t="s">
        <v>278</v>
      </c>
      <c r="B6" s="359"/>
      <c r="C6" s="16"/>
      <c r="D6" s="16"/>
      <c r="E6" s="16"/>
      <c r="F6" s="16"/>
      <c r="G6" s="16"/>
      <c r="H6" s="16"/>
      <c r="I6" s="16"/>
    </row>
    <row r="7" spans="1:9" ht="19.5" customHeight="1" thickBot="1">
      <c r="A7" s="355"/>
      <c r="B7" s="16"/>
      <c r="C7" s="16"/>
      <c r="D7" s="16"/>
      <c r="E7" s="16"/>
      <c r="F7" s="16"/>
      <c r="G7" s="16"/>
      <c r="H7" s="16"/>
      <c r="I7" s="16"/>
    </row>
    <row r="8" spans="1:9" ht="57.75" customHeight="1" thickBot="1">
      <c r="A8" s="342" t="s">
        <v>277</v>
      </c>
      <c r="B8" s="601" t="s">
        <v>274</v>
      </c>
      <c r="C8" s="602"/>
      <c r="D8" s="602"/>
      <c r="E8" s="603"/>
      <c r="F8" s="604" t="s">
        <v>273</v>
      </c>
      <c r="G8" s="602"/>
      <c r="H8" s="602"/>
      <c r="I8" s="603"/>
    </row>
    <row r="9" spans="1:9" ht="19.5" customHeight="1">
      <c r="A9" s="18"/>
      <c r="B9" s="605"/>
      <c r="C9" s="606"/>
      <c r="D9" s="606"/>
      <c r="E9" s="21" t="s">
        <v>50</v>
      </c>
      <c r="F9" s="605"/>
      <c r="G9" s="606"/>
      <c r="H9" s="606"/>
      <c r="I9" s="21" t="s">
        <v>50</v>
      </c>
    </row>
    <row r="10" spans="1:9" ht="19.5" customHeight="1">
      <c r="A10" s="18"/>
      <c r="B10" s="607"/>
      <c r="C10" s="608"/>
      <c r="D10" s="608"/>
      <c r="E10" s="21" t="s">
        <v>50</v>
      </c>
      <c r="F10" s="607"/>
      <c r="G10" s="608"/>
      <c r="H10" s="608"/>
      <c r="I10" s="21" t="s">
        <v>50</v>
      </c>
    </row>
    <row r="11" spans="1:9" ht="19.5" customHeight="1">
      <c r="A11" s="18"/>
      <c r="B11" s="607"/>
      <c r="C11" s="608"/>
      <c r="D11" s="608"/>
      <c r="E11" s="21" t="s">
        <v>50</v>
      </c>
      <c r="F11" s="607"/>
      <c r="G11" s="608"/>
      <c r="H11" s="608"/>
      <c r="I11" s="21" t="s">
        <v>50</v>
      </c>
    </row>
    <row r="12" spans="1:9" ht="19.5" customHeight="1">
      <c r="A12" s="18"/>
      <c r="B12" s="607"/>
      <c r="C12" s="608"/>
      <c r="D12" s="608"/>
      <c r="E12" s="21" t="s">
        <v>50</v>
      </c>
      <c r="F12" s="607"/>
      <c r="G12" s="608"/>
      <c r="H12" s="608"/>
      <c r="I12" s="21" t="s">
        <v>50</v>
      </c>
    </row>
    <row r="13" spans="1:9" ht="19.5" customHeight="1">
      <c r="A13" s="18"/>
      <c r="B13" s="607"/>
      <c r="C13" s="608"/>
      <c r="D13" s="608"/>
      <c r="E13" s="21" t="s">
        <v>50</v>
      </c>
      <c r="F13" s="607"/>
      <c r="G13" s="608"/>
      <c r="H13" s="608"/>
      <c r="I13" s="21" t="s">
        <v>50</v>
      </c>
    </row>
    <row r="14" spans="1:9" ht="19.5" customHeight="1">
      <c r="A14" s="18"/>
      <c r="B14" s="607"/>
      <c r="C14" s="608"/>
      <c r="D14" s="608"/>
      <c r="E14" s="21" t="s">
        <v>50</v>
      </c>
      <c r="F14" s="607"/>
      <c r="G14" s="608"/>
      <c r="H14" s="608"/>
      <c r="I14" s="21" t="s">
        <v>50</v>
      </c>
    </row>
    <row r="15" spans="1:9" ht="19.5" customHeight="1">
      <c r="A15" s="18"/>
      <c r="B15" s="607"/>
      <c r="C15" s="608"/>
      <c r="D15" s="608"/>
      <c r="E15" s="21" t="s">
        <v>50</v>
      </c>
      <c r="F15" s="607"/>
      <c r="G15" s="608"/>
      <c r="H15" s="608"/>
      <c r="I15" s="21" t="s">
        <v>50</v>
      </c>
    </row>
    <row r="16" spans="1:9" ht="19.5" customHeight="1">
      <c r="A16" s="18"/>
      <c r="B16" s="607"/>
      <c r="C16" s="608"/>
      <c r="D16" s="608"/>
      <c r="E16" s="21" t="s">
        <v>50</v>
      </c>
      <c r="F16" s="607"/>
      <c r="G16" s="608"/>
      <c r="H16" s="608"/>
      <c r="I16" s="21" t="s">
        <v>50</v>
      </c>
    </row>
    <row r="17" spans="1:9" ht="19.5" customHeight="1">
      <c r="A17" s="18"/>
      <c r="B17" s="607"/>
      <c r="C17" s="608"/>
      <c r="D17" s="608"/>
      <c r="E17" s="21" t="s">
        <v>50</v>
      </c>
      <c r="F17" s="607"/>
      <c r="G17" s="608"/>
      <c r="H17" s="608"/>
      <c r="I17" s="21" t="s">
        <v>50</v>
      </c>
    </row>
    <row r="18" spans="1:9" ht="19.5" customHeight="1">
      <c r="A18" s="18"/>
      <c r="B18" s="607"/>
      <c r="C18" s="608"/>
      <c r="D18" s="608"/>
      <c r="E18" s="21" t="s">
        <v>50</v>
      </c>
      <c r="F18" s="607"/>
      <c r="G18" s="608"/>
      <c r="H18" s="608"/>
      <c r="I18" s="21" t="s">
        <v>50</v>
      </c>
    </row>
    <row r="19" spans="1:9" ht="19.5" customHeight="1">
      <c r="A19" s="18"/>
      <c r="B19" s="607"/>
      <c r="C19" s="608"/>
      <c r="D19" s="608"/>
      <c r="E19" s="21" t="s">
        <v>50</v>
      </c>
      <c r="F19" s="607"/>
      <c r="G19" s="608"/>
      <c r="H19" s="608"/>
      <c r="I19" s="21" t="s">
        <v>50</v>
      </c>
    </row>
    <row r="20" spans="1:9" ht="19.5" customHeight="1">
      <c r="A20" s="18"/>
      <c r="B20" s="607"/>
      <c r="C20" s="608"/>
      <c r="D20" s="608"/>
      <c r="E20" s="21" t="s">
        <v>50</v>
      </c>
      <c r="F20" s="607"/>
      <c r="G20" s="608"/>
      <c r="H20" s="608"/>
      <c r="I20" s="21" t="s">
        <v>50</v>
      </c>
    </row>
    <row r="21" spans="1:9" ht="19.5" customHeight="1">
      <c r="A21" s="18"/>
      <c r="B21" s="607"/>
      <c r="C21" s="608"/>
      <c r="D21" s="608"/>
      <c r="E21" s="21" t="s">
        <v>50</v>
      </c>
      <c r="F21" s="607"/>
      <c r="G21" s="608"/>
      <c r="H21" s="608"/>
      <c r="I21" s="21" t="s">
        <v>50</v>
      </c>
    </row>
    <row r="22" spans="1:9" ht="19.5" customHeight="1">
      <c r="A22" s="18"/>
      <c r="B22" s="607"/>
      <c r="C22" s="608"/>
      <c r="D22" s="608"/>
      <c r="E22" s="21" t="s">
        <v>50</v>
      </c>
      <c r="F22" s="607"/>
      <c r="G22" s="608"/>
      <c r="H22" s="608"/>
      <c r="I22" s="21" t="s">
        <v>50</v>
      </c>
    </row>
    <row r="23" spans="1:9" ht="19.5" customHeight="1">
      <c r="A23" s="19"/>
      <c r="B23" s="607"/>
      <c r="C23" s="608"/>
      <c r="D23" s="608"/>
      <c r="E23" s="21" t="s">
        <v>50</v>
      </c>
      <c r="F23" s="607"/>
      <c r="G23" s="608"/>
      <c r="H23" s="608"/>
      <c r="I23" s="21" t="s">
        <v>50</v>
      </c>
    </row>
    <row r="24" spans="1:9" ht="19.5" customHeight="1">
      <c r="A24" s="19"/>
      <c r="B24" s="607"/>
      <c r="C24" s="608"/>
      <c r="D24" s="608"/>
      <c r="E24" s="21" t="s">
        <v>50</v>
      </c>
      <c r="F24" s="607"/>
      <c r="G24" s="608"/>
      <c r="H24" s="608"/>
      <c r="I24" s="21" t="s">
        <v>50</v>
      </c>
    </row>
    <row r="25" spans="1:9" ht="19.5" customHeight="1">
      <c r="A25" s="19"/>
      <c r="B25" s="607"/>
      <c r="C25" s="608"/>
      <c r="D25" s="608"/>
      <c r="E25" s="21" t="s">
        <v>50</v>
      </c>
      <c r="F25" s="607"/>
      <c r="G25" s="608"/>
      <c r="H25" s="608"/>
      <c r="I25" s="21" t="s">
        <v>50</v>
      </c>
    </row>
    <row r="26" spans="1:9" ht="19.5" customHeight="1">
      <c r="A26" s="19"/>
      <c r="B26" s="607"/>
      <c r="C26" s="608"/>
      <c r="D26" s="608"/>
      <c r="E26" s="21" t="s">
        <v>50</v>
      </c>
      <c r="F26" s="607"/>
      <c r="G26" s="608"/>
      <c r="H26" s="608"/>
      <c r="I26" s="21" t="s">
        <v>50</v>
      </c>
    </row>
    <row r="27" spans="1:9" ht="19.5" customHeight="1">
      <c r="A27" s="19"/>
      <c r="B27" s="607"/>
      <c r="C27" s="608"/>
      <c r="D27" s="608"/>
      <c r="E27" s="21" t="s">
        <v>50</v>
      </c>
      <c r="F27" s="607"/>
      <c r="G27" s="608"/>
      <c r="H27" s="608"/>
      <c r="I27" s="21" t="s">
        <v>50</v>
      </c>
    </row>
    <row r="28" spans="1:9" ht="19.5" customHeight="1">
      <c r="A28" s="19"/>
      <c r="B28" s="607"/>
      <c r="C28" s="608"/>
      <c r="D28" s="608"/>
      <c r="E28" s="21" t="s">
        <v>50</v>
      </c>
      <c r="F28" s="607"/>
      <c r="G28" s="608"/>
      <c r="H28" s="608"/>
      <c r="I28" s="21" t="s">
        <v>50</v>
      </c>
    </row>
    <row r="29" spans="1:9" ht="19.5" customHeight="1">
      <c r="A29" s="19"/>
      <c r="B29" s="607"/>
      <c r="C29" s="608"/>
      <c r="D29" s="608"/>
      <c r="E29" s="21" t="s">
        <v>50</v>
      </c>
      <c r="F29" s="607"/>
      <c r="G29" s="608"/>
      <c r="H29" s="608"/>
      <c r="I29" s="21" t="s">
        <v>50</v>
      </c>
    </row>
    <row r="30" spans="1:9" ht="19.5" customHeight="1">
      <c r="A30" s="19"/>
      <c r="B30" s="607"/>
      <c r="C30" s="608"/>
      <c r="D30" s="608"/>
      <c r="E30" s="21" t="s">
        <v>50</v>
      </c>
      <c r="F30" s="607"/>
      <c r="G30" s="608"/>
      <c r="H30" s="608"/>
      <c r="I30" s="21" t="s">
        <v>50</v>
      </c>
    </row>
    <row r="31" spans="1:9" ht="19.5" customHeight="1">
      <c r="A31" s="19"/>
      <c r="B31" s="607"/>
      <c r="C31" s="608"/>
      <c r="D31" s="608"/>
      <c r="E31" s="21" t="s">
        <v>50</v>
      </c>
      <c r="F31" s="607"/>
      <c r="G31" s="608"/>
      <c r="H31" s="608"/>
      <c r="I31" s="21" t="s">
        <v>50</v>
      </c>
    </row>
    <row r="32" spans="1:9" ht="19.5" customHeight="1">
      <c r="A32" s="19"/>
      <c r="B32" s="607"/>
      <c r="C32" s="608"/>
      <c r="D32" s="608"/>
      <c r="E32" s="21" t="s">
        <v>50</v>
      </c>
      <c r="F32" s="607"/>
      <c r="G32" s="608"/>
      <c r="H32" s="608"/>
      <c r="I32" s="21" t="s">
        <v>50</v>
      </c>
    </row>
    <row r="33" spans="1:9" ht="19.5" customHeight="1">
      <c r="A33" s="19"/>
      <c r="B33" s="607"/>
      <c r="C33" s="608"/>
      <c r="D33" s="608"/>
      <c r="E33" s="21" t="s">
        <v>50</v>
      </c>
      <c r="F33" s="607"/>
      <c r="G33" s="608"/>
      <c r="H33" s="608"/>
      <c r="I33" s="21" t="s">
        <v>50</v>
      </c>
    </row>
    <row r="34" spans="1:9" ht="19.5" customHeight="1">
      <c r="A34" s="19"/>
      <c r="B34" s="607"/>
      <c r="C34" s="608"/>
      <c r="D34" s="608"/>
      <c r="E34" s="21" t="s">
        <v>50</v>
      </c>
      <c r="F34" s="607"/>
      <c r="G34" s="608"/>
      <c r="H34" s="608"/>
      <c r="I34" s="21" t="s">
        <v>50</v>
      </c>
    </row>
    <row r="35" spans="1:9" ht="19.5" customHeight="1">
      <c r="A35" s="19"/>
      <c r="B35" s="607"/>
      <c r="C35" s="608"/>
      <c r="D35" s="608"/>
      <c r="E35" s="21" t="s">
        <v>50</v>
      </c>
      <c r="F35" s="607"/>
      <c r="G35" s="608"/>
      <c r="H35" s="608"/>
      <c r="I35" s="21" t="s">
        <v>50</v>
      </c>
    </row>
    <row r="36" spans="1:9" ht="19.5" customHeight="1">
      <c r="A36" s="19"/>
      <c r="B36" s="607"/>
      <c r="C36" s="608"/>
      <c r="D36" s="608"/>
      <c r="E36" s="21" t="s">
        <v>50</v>
      </c>
      <c r="F36" s="607"/>
      <c r="G36" s="608"/>
      <c r="H36" s="608"/>
      <c r="I36" s="21" t="s">
        <v>50</v>
      </c>
    </row>
    <row r="37" spans="1:9" ht="19.5" customHeight="1">
      <c r="A37" s="19"/>
      <c r="B37" s="607"/>
      <c r="C37" s="608"/>
      <c r="D37" s="608"/>
      <c r="E37" s="21" t="s">
        <v>50</v>
      </c>
      <c r="F37" s="607"/>
      <c r="G37" s="608"/>
      <c r="H37" s="608"/>
      <c r="I37" s="21" t="s">
        <v>50</v>
      </c>
    </row>
    <row r="38" spans="1:9" ht="19.5" customHeight="1">
      <c r="A38" s="19"/>
      <c r="B38" s="607"/>
      <c r="C38" s="608"/>
      <c r="D38" s="608"/>
      <c r="E38" s="21" t="s">
        <v>50</v>
      </c>
      <c r="F38" s="607"/>
      <c r="G38" s="608"/>
      <c r="H38" s="608"/>
      <c r="I38" s="21" t="s">
        <v>50</v>
      </c>
    </row>
    <row r="39" spans="1:9" ht="19.5" customHeight="1">
      <c r="A39" s="19"/>
      <c r="B39" s="607"/>
      <c r="C39" s="608"/>
      <c r="D39" s="608"/>
      <c r="E39" s="21" t="s">
        <v>50</v>
      </c>
      <c r="F39" s="607"/>
      <c r="G39" s="608"/>
      <c r="H39" s="608"/>
      <c r="I39" s="21" t="s">
        <v>50</v>
      </c>
    </row>
    <row r="40" spans="1:9" ht="19.5" customHeight="1">
      <c r="A40" s="19"/>
      <c r="B40" s="607"/>
      <c r="C40" s="608"/>
      <c r="D40" s="608"/>
      <c r="E40" s="21" t="s">
        <v>50</v>
      </c>
      <c r="F40" s="607"/>
      <c r="G40" s="608"/>
      <c r="H40" s="608"/>
      <c r="I40" s="21" t="s">
        <v>50</v>
      </c>
    </row>
    <row r="41" spans="1:9" ht="19.5" customHeight="1">
      <c r="A41" s="19"/>
      <c r="B41" s="607"/>
      <c r="C41" s="608"/>
      <c r="D41" s="608"/>
      <c r="E41" s="21" t="s">
        <v>50</v>
      </c>
      <c r="F41" s="607"/>
      <c r="G41" s="608"/>
      <c r="H41" s="608"/>
      <c r="I41" s="21" t="s">
        <v>50</v>
      </c>
    </row>
    <row r="42" spans="1:9" ht="19.5" customHeight="1">
      <c r="A42" s="19"/>
      <c r="B42" s="607"/>
      <c r="C42" s="608"/>
      <c r="D42" s="608"/>
      <c r="E42" s="21" t="s">
        <v>50</v>
      </c>
      <c r="F42" s="607"/>
      <c r="G42" s="608"/>
      <c r="H42" s="608"/>
      <c r="I42" s="21" t="s">
        <v>50</v>
      </c>
    </row>
    <row r="43" spans="1:9" ht="19.5" customHeight="1">
      <c r="A43" s="19"/>
      <c r="B43" s="607"/>
      <c r="C43" s="608"/>
      <c r="D43" s="608"/>
      <c r="E43" s="21" t="s">
        <v>50</v>
      </c>
      <c r="F43" s="607"/>
      <c r="G43" s="608"/>
      <c r="H43" s="608"/>
      <c r="I43" s="21" t="s">
        <v>50</v>
      </c>
    </row>
    <row r="44" spans="1:9" ht="19.5" customHeight="1">
      <c r="A44" s="19"/>
      <c r="B44" s="607"/>
      <c r="C44" s="608"/>
      <c r="D44" s="608"/>
      <c r="E44" s="21" t="s">
        <v>50</v>
      </c>
      <c r="F44" s="607"/>
      <c r="G44" s="608"/>
      <c r="H44" s="608"/>
      <c r="I44" s="21" t="s">
        <v>50</v>
      </c>
    </row>
    <row r="45" spans="1:9" ht="19.5" customHeight="1">
      <c r="A45" s="19"/>
      <c r="B45" s="607"/>
      <c r="C45" s="608"/>
      <c r="D45" s="608"/>
      <c r="E45" s="21" t="s">
        <v>50</v>
      </c>
      <c r="F45" s="607"/>
      <c r="G45" s="608"/>
      <c r="H45" s="608"/>
      <c r="I45" s="21" t="s">
        <v>50</v>
      </c>
    </row>
    <row r="46" spans="1:9" ht="19.5" customHeight="1">
      <c r="A46" s="19"/>
      <c r="B46" s="607"/>
      <c r="C46" s="608"/>
      <c r="D46" s="608"/>
      <c r="E46" s="21" t="s">
        <v>50</v>
      </c>
      <c r="F46" s="607"/>
      <c r="G46" s="608"/>
      <c r="H46" s="608"/>
      <c r="I46" s="21" t="s">
        <v>50</v>
      </c>
    </row>
    <row r="47" spans="1:9" ht="19.5" customHeight="1">
      <c r="A47" s="19"/>
      <c r="B47" s="607"/>
      <c r="C47" s="608"/>
      <c r="D47" s="608"/>
      <c r="E47" s="21" t="s">
        <v>50</v>
      </c>
      <c r="F47" s="607"/>
      <c r="G47" s="608"/>
      <c r="H47" s="608"/>
      <c r="I47" s="21" t="s">
        <v>50</v>
      </c>
    </row>
    <row r="48" spans="1:9" ht="19.5" customHeight="1">
      <c r="A48" s="19"/>
      <c r="B48" s="607"/>
      <c r="C48" s="608"/>
      <c r="D48" s="608"/>
      <c r="E48" s="21" t="s">
        <v>50</v>
      </c>
      <c r="F48" s="607"/>
      <c r="G48" s="608"/>
      <c r="H48" s="608"/>
      <c r="I48" s="21" t="s">
        <v>50</v>
      </c>
    </row>
    <row r="49" spans="1:9" ht="19.5" customHeight="1">
      <c r="A49" s="19"/>
      <c r="B49" s="607"/>
      <c r="C49" s="608"/>
      <c r="D49" s="608"/>
      <c r="E49" s="21" t="s">
        <v>50</v>
      </c>
      <c r="F49" s="607"/>
      <c r="G49" s="608"/>
      <c r="H49" s="608"/>
      <c r="I49" s="21" t="s">
        <v>50</v>
      </c>
    </row>
    <row r="50" spans="1:9" ht="19.5" customHeight="1">
      <c r="A50" s="19"/>
      <c r="B50" s="607"/>
      <c r="C50" s="608"/>
      <c r="D50" s="608"/>
      <c r="E50" s="21" t="s">
        <v>50</v>
      </c>
      <c r="F50" s="607"/>
      <c r="G50" s="608"/>
      <c r="H50" s="608"/>
      <c r="I50" s="21" t="s">
        <v>50</v>
      </c>
    </row>
    <row r="51" spans="1:9" ht="19.5" customHeight="1">
      <c r="A51" s="19"/>
      <c r="B51" s="607"/>
      <c r="C51" s="608"/>
      <c r="D51" s="608"/>
      <c r="E51" s="21" t="s">
        <v>50</v>
      </c>
      <c r="F51" s="607"/>
      <c r="G51" s="608"/>
      <c r="H51" s="608"/>
      <c r="I51" s="21" t="s">
        <v>50</v>
      </c>
    </row>
    <row r="52" spans="1:9" ht="19.5" customHeight="1">
      <c r="A52" s="19"/>
      <c r="B52" s="607"/>
      <c r="C52" s="608"/>
      <c r="D52" s="608"/>
      <c r="E52" s="21" t="s">
        <v>50</v>
      </c>
      <c r="F52" s="607"/>
      <c r="G52" s="608"/>
      <c r="H52" s="608"/>
      <c r="I52" s="21" t="s">
        <v>50</v>
      </c>
    </row>
    <row r="53" spans="1:9" ht="19.5" customHeight="1">
      <c r="A53" s="19"/>
      <c r="B53" s="607"/>
      <c r="C53" s="608"/>
      <c r="D53" s="608"/>
      <c r="E53" s="21" t="s">
        <v>50</v>
      </c>
      <c r="F53" s="607"/>
      <c r="G53" s="608"/>
      <c r="H53" s="608"/>
      <c r="I53" s="21" t="s">
        <v>50</v>
      </c>
    </row>
    <row r="54" spans="1:9" ht="19.5" customHeight="1">
      <c r="A54" s="19"/>
      <c r="B54" s="607"/>
      <c r="C54" s="608"/>
      <c r="D54" s="608"/>
      <c r="E54" s="21" t="s">
        <v>50</v>
      </c>
      <c r="F54" s="607"/>
      <c r="G54" s="608"/>
      <c r="H54" s="608"/>
      <c r="I54" s="21" t="s">
        <v>50</v>
      </c>
    </row>
    <row r="55" spans="1:9" ht="19.5" customHeight="1" thickBot="1">
      <c r="A55" s="20"/>
      <c r="B55" s="609"/>
      <c r="C55" s="610"/>
      <c r="D55" s="610"/>
      <c r="E55" s="22" t="s">
        <v>50</v>
      </c>
      <c r="F55" s="609"/>
      <c r="G55" s="610"/>
      <c r="H55" s="610"/>
      <c r="I55" s="22" t="s">
        <v>50</v>
      </c>
    </row>
    <row r="56" spans="1:9" ht="33.75" customHeight="1" thickBot="1">
      <c r="A56" s="24" t="s">
        <v>49</v>
      </c>
      <c r="B56" s="613">
        <f>SUM(B9:D55)</f>
        <v>0</v>
      </c>
      <c r="C56" s="612"/>
      <c r="D56" s="612"/>
      <c r="E56" s="23" t="s">
        <v>50</v>
      </c>
      <c r="F56" s="611">
        <f>SUM(F9:H55)</f>
        <v>0</v>
      </c>
      <c r="G56" s="612"/>
      <c r="H56" s="612"/>
      <c r="I56" s="23" t="s">
        <v>50</v>
      </c>
    </row>
    <row r="57" ht="27" customHeight="1">
      <c r="A57" s="94" t="s">
        <v>71</v>
      </c>
    </row>
    <row r="59" ht="27" customHeight="1">
      <c r="A59" s="14"/>
    </row>
    <row r="60" ht="27" customHeight="1">
      <c r="A60" s="15"/>
    </row>
    <row r="61" ht="27" customHeight="1">
      <c r="A61" s="15"/>
    </row>
    <row r="62" ht="27" customHeight="1">
      <c r="A62" s="15"/>
    </row>
    <row r="63" ht="27" customHeight="1">
      <c r="A63" s="15"/>
    </row>
    <row r="64" ht="27" customHeight="1">
      <c r="A64" s="15"/>
    </row>
    <row r="65" ht="27" customHeight="1">
      <c r="A65" s="15"/>
    </row>
  </sheetData>
  <sheetProtection/>
  <mergeCells count="100">
    <mergeCell ref="B52:D52"/>
    <mergeCell ref="F54:H54"/>
    <mergeCell ref="F55:H55"/>
    <mergeCell ref="F56:H56"/>
    <mergeCell ref="B56:D56"/>
    <mergeCell ref="B53:D53"/>
    <mergeCell ref="B54:D54"/>
    <mergeCell ref="B55:D55"/>
    <mergeCell ref="F48:H48"/>
    <mergeCell ref="F49:H49"/>
    <mergeCell ref="F50:H50"/>
    <mergeCell ref="F51:H51"/>
    <mergeCell ref="F52:H52"/>
    <mergeCell ref="F53:H53"/>
    <mergeCell ref="F42:H42"/>
    <mergeCell ref="F43:H43"/>
    <mergeCell ref="F44:H44"/>
    <mergeCell ref="F45:H45"/>
    <mergeCell ref="F46:H46"/>
    <mergeCell ref="F47:H47"/>
    <mergeCell ref="F36:H36"/>
    <mergeCell ref="F37:H37"/>
    <mergeCell ref="F38:H38"/>
    <mergeCell ref="F39:H39"/>
    <mergeCell ref="F40:H40"/>
    <mergeCell ref="F41:H41"/>
    <mergeCell ref="F30:H30"/>
    <mergeCell ref="F31:H31"/>
    <mergeCell ref="F32:H32"/>
    <mergeCell ref="F33:H33"/>
    <mergeCell ref="F34:H34"/>
    <mergeCell ref="F35:H35"/>
    <mergeCell ref="F24:H24"/>
    <mergeCell ref="F25:H25"/>
    <mergeCell ref="F26:H26"/>
    <mergeCell ref="F27:H27"/>
    <mergeCell ref="F28:H28"/>
    <mergeCell ref="F29:H29"/>
    <mergeCell ref="F18:H18"/>
    <mergeCell ref="F19:H19"/>
    <mergeCell ref="F20:H20"/>
    <mergeCell ref="F21:H21"/>
    <mergeCell ref="F22:H22"/>
    <mergeCell ref="F23:H23"/>
    <mergeCell ref="F11:H11"/>
    <mergeCell ref="F12:H12"/>
    <mergeCell ref="F13:H13"/>
    <mergeCell ref="F14:H14"/>
    <mergeCell ref="F16:H16"/>
    <mergeCell ref="F17:H17"/>
    <mergeCell ref="F15:H15"/>
    <mergeCell ref="B47:D47"/>
    <mergeCell ref="B48:D48"/>
    <mergeCell ref="B49:D49"/>
    <mergeCell ref="B50:D50"/>
    <mergeCell ref="B51:D51"/>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2:I2"/>
    <mergeCell ref="B4:I4"/>
    <mergeCell ref="B8:E8"/>
    <mergeCell ref="F8:I8"/>
    <mergeCell ref="B9:D9"/>
    <mergeCell ref="B10:D10"/>
    <mergeCell ref="F9:H9"/>
    <mergeCell ref="F10:H10"/>
  </mergeCells>
  <printOptions horizontalCentered="1"/>
  <pageMargins left="0.5905511811023623" right="0.3937007874015748" top="0.5905511811023623" bottom="0.3937007874015748" header="0.31496062992125984" footer="0.31496062992125984"/>
  <pageSetup cellComments="asDisplayed"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tabColor indexed="12"/>
  </sheetPr>
  <dimension ref="A1:I63"/>
  <sheetViews>
    <sheetView zoomScale="75" zoomScaleNormal="75" zoomScalePageLayoutView="0" workbookViewId="0" topLeftCell="A1">
      <selection activeCell="A1" sqref="A1"/>
    </sheetView>
  </sheetViews>
  <sheetFormatPr defaultColWidth="9.00390625" defaultRowHeight="27" customHeight="1"/>
  <cols>
    <col min="1" max="1" width="19.125" style="343" customWidth="1"/>
    <col min="2" max="2" width="23.375" style="343" customWidth="1"/>
    <col min="3" max="3" width="5.375" style="343" customWidth="1"/>
    <col min="4" max="4" width="23.375" style="343" customWidth="1"/>
    <col min="5" max="5" width="4.50390625" style="343" customWidth="1"/>
    <col min="6" max="6" width="23.375" style="343" customWidth="1"/>
    <col min="7" max="7" width="5.375" style="343" customWidth="1"/>
    <col min="8" max="8" width="23.375" style="343" customWidth="1"/>
    <col min="9" max="9" width="4.50390625" style="343" customWidth="1"/>
    <col min="10" max="16384" width="9.00390625" style="343" customWidth="1"/>
  </cols>
  <sheetData>
    <row r="1" ht="27" customHeight="1">
      <c r="A1" s="1" t="s">
        <v>110</v>
      </c>
    </row>
    <row r="2" spans="1:9" ht="27" customHeight="1">
      <c r="A2" s="599" t="s">
        <v>111</v>
      </c>
      <c r="B2" s="599"/>
      <c r="C2" s="599"/>
      <c r="D2" s="599"/>
      <c r="E2" s="599"/>
      <c r="F2" s="599"/>
      <c r="G2" s="599"/>
      <c r="H2" s="599"/>
      <c r="I2" s="599"/>
    </row>
    <row r="4" spans="1:9" ht="27" customHeight="1">
      <c r="A4" s="344" t="s">
        <v>1</v>
      </c>
      <c r="B4" s="614">
        <f>+'[1]基本情報'!$L$12</f>
        <v>0</v>
      </c>
      <c r="C4" s="614"/>
      <c r="D4" s="614"/>
      <c r="E4" s="614"/>
      <c r="F4" s="614"/>
      <c r="G4" s="614"/>
      <c r="H4" s="614"/>
      <c r="I4" s="614"/>
    </row>
    <row r="5" spans="1:9" ht="27" customHeight="1" thickBot="1">
      <c r="A5" s="345"/>
      <c r="B5" s="346"/>
      <c r="C5" s="346"/>
      <c r="D5" s="346"/>
      <c r="E5" s="346"/>
      <c r="F5" s="346"/>
      <c r="G5" s="346"/>
      <c r="H5" s="346"/>
      <c r="I5" s="346"/>
    </row>
    <row r="6" spans="1:9" ht="57.75" customHeight="1" thickBot="1">
      <c r="A6" s="347" t="s">
        <v>2</v>
      </c>
      <c r="B6" s="601" t="s">
        <v>274</v>
      </c>
      <c r="C6" s="602"/>
      <c r="D6" s="602"/>
      <c r="E6" s="603"/>
      <c r="F6" s="604" t="s">
        <v>273</v>
      </c>
      <c r="G6" s="602"/>
      <c r="H6" s="602"/>
      <c r="I6" s="603"/>
    </row>
    <row r="7" spans="1:9" ht="19.5" customHeight="1">
      <c r="A7" s="348" t="s">
        <v>3</v>
      </c>
      <c r="B7" s="605"/>
      <c r="C7" s="606"/>
      <c r="D7" s="606"/>
      <c r="E7" s="21" t="s">
        <v>50</v>
      </c>
      <c r="F7" s="605"/>
      <c r="G7" s="606"/>
      <c r="H7" s="606"/>
      <c r="I7" s="21" t="s">
        <v>50</v>
      </c>
    </row>
    <row r="8" spans="1:9" ht="19.5" customHeight="1">
      <c r="A8" s="348" t="s">
        <v>4</v>
      </c>
      <c r="B8" s="607"/>
      <c r="C8" s="608"/>
      <c r="D8" s="608"/>
      <c r="E8" s="21" t="s">
        <v>50</v>
      </c>
      <c r="F8" s="607"/>
      <c r="G8" s="608"/>
      <c r="H8" s="608"/>
      <c r="I8" s="21" t="s">
        <v>50</v>
      </c>
    </row>
    <row r="9" spans="1:9" ht="19.5" customHeight="1">
      <c r="A9" s="348" t="s">
        <v>5</v>
      </c>
      <c r="B9" s="607"/>
      <c r="C9" s="608"/>
      <c r="D9" s="608"/>
      <c r="E9" s="21" t="s">
        <v>50</v>
      </c>
      <c r="F9" s="607"/>
      <c r="G9" s="608"/>
      <c r="H9" s="608"/>
      <c r="I9" s="21" t="s">
        <v>50</v>
      </c>
    </row>
    <row r="10" spans="1:9" ht="19.5" customHeight="1">
      <c r="A10" s="348" t="s">
        <v>6</v>
      </c>
      <c r="B10" s="607"/>
      <c r="C10" s="608"/>
      <c r="D10" s="608"/>
      <c r="E10" s="21" t="s">
        <v>50</v>
      </c>
      <c r="F10" s="607"/>
      <c r="G10" s="608"/>
      <c r="H10" s="608"/>
      <c r="I10" s="21" t="s">
        <v>50</v>
      </c>
    </row>
    <row r="11" spans="1:9" ht="19.5" customHeight="1">
      <c r="A11" s="348" t="s">
        <v>7</v>
      </c>
      <c r="B11" s="607"/>
      <c r="C11" s="608"/>
      <c r="D11" s="608"/>
      <c r="E11" s="21" t="s">
        <v>50</v>
      </c>
      <c r="F11" s="607"/>
      <c r="G11" s="608"/>
      <c r="H11" s="608"/>
      <c r="I11" s="21" t="s">
        <v>50</v>
      </c>
    </row>
    <row r="12" spans="1:9" ht="19.5" customHeight="1">
      <c r="A12" s="348" t="s">
        <v>8</v>
      </c>
      <c r="B12" s="607"/>
      <c r="C12" s="608"/>
      <c r="D12" s="608"/>
      <c r="E12" s="21" t="s">
        <v>50</v>
      </c>
      <c r="F12" s="607"/>
      <c r="G12" s="608"/>
      <c r="H12" s="608"/>
      <c r="I12" s="21" t="s">
        <v>50</v>
      </c>
    </row>
    <row r="13" spans="1:9" ht="19.5" customHeight="1">
      <c r="A13" s="348" t="s">
        <v>9</v>
      </c>
      <c r="B13" s="607"/>
      <c r="C13" s="608"/>
      <c r="D13" s="608"/>
      <c r="E13" s="21" t="s">
        <v>50</v>
      </c>
      <c r="F13" s="607"/>
      <c r="G13" s="608"/>
      <c r="H13" s="608"/>
      <c r="I13" s="21" t="s">
        <v>50</v>
      </c>
    </row>
    <row r="14" spans="1:9" ht="19.5" customHeight="1">
      <c r="A14" s="348" t="s">
        <v>10</v>
      </c>
      <c r="B14" s="607"/>
      <c r="C14" s="608"/>
      <c r="D14" s="608"/>
      <c r="E14" s="21" t="s">
        <v>50</v>
      </c>
      <c r="F14" s="607"/>
      <c r="G14" s="608"/>
      <c r="H14" s="608"/>
      <c r="I14" s="21" t="s">
        <v>50</v>
      </c>
    </row>
    <row r="15" spans="1:9" ht="19.5" customHeight="1">
      <c r="A15" s="348" t="s">
        <v>11</v>
      </c>
      <c r="B15" s="607"/>
      <c r="C15" s="608"/>
      <c r="D15" s="608"/>
      <c r="E15" s="21" t="s">
        <v>50</v>
      </c>
      <c r="F15" s="607"/>
      <c r="G15" s="608"/>
      <c r="H15" s="608"/>
      <c r="I15" s="21" t="s">
        <v>50</v>
      </c>
    </row>
    <row r="16" spans="1:9" ht="19.5" customHeight="1">
      <c r="A16" s="348" t="s">
        <v>12</v>
      </c>
      <c r="B16" s="607"/>
      <c r="C16" s="608"/>
      <c r="D16" s="608"/>
      <c r="E16" s="21" t="s">
        <v>50</v>
      </c>
      <c r="F16" s="607"/>
      <c r="G16" s="608"/>
      <c r="H16" s="608"/>
      <c r="I16" s="21" t="s">
        <v>50</v>
      </c>
    </row>
    <row r="17" spans="1:9" ht="19.5" customHeight="1">
      <c r="A17" s="348" t="s">
        <v>13</v>
      </c>
      <c r="B17" s="607"/>
      <c r="C17" s="608"/>
      <c r="D17" s="608"/>
      <c r="E17" s="21" t="s">
        <v>50</v>
      </c>
      <c r="F17" s="607"/>
      <c r="G17" s="608"/>
      <c r="H17" s="608"/>
      <c r="I17" s="21" t="s">
        <v>50</v>
      </c>
    </row>
    <row r="18" spans="1:9" ht="19.5" customHeight="1">
      <c r="A18" s="348" t="s">
        <v>14</v>
      </c>
      <c r="B18" s="607"/>
      <c r="C18" s="608"/>
      <c r="D18" s="608"/>
      <c r="E18" s="21" t="s">
        <v>50</v>
      </c>
      <c r="F18" s="607"/>
      <c r="G18" s="608"/>
      <c r="H18" s="608"/>
      <c r="I18" s="21" t="s">
        <v>50</v>
      </c>
    </row>
    <row r="19" spans="1:9" ht="19.5" customHeight="1">
      <c r="A19" s="348" t="s">
        <v>15</v>
      </c>
      <c r="B19" s="607"/>
      <c r="C19" s="608"/>
      <c r="D19" s="608"/>
      <c r="E19" s="21" t="s">
        <v>50</v>
      </c>
      <c r="F19" s="607"/>
      <c r="G19" s="608"/>
      <c r="H19" s="608"/>
      <c r="I19" s="21" t="s">
        <v>50</v>
      </c>
    </row>
    <row r="20" spans="1:9" ht="19.5" customHeight="1">
      <c r="A20" s="348" t="s">
        <v>16</v>
      </c>
      <c r="B20" s="607"/>
      <c r="C20" s="608"/>
      <c r="D20" s="608"/>
      <c r="E20" s="21" t="s">
        <v>50</v>
      </c>
      <c r="F20" s="607"/>
      <c r="G20" s="608"/>
      <c r="H20" s="608"/>
      <c r="I20" s="21" t="s">
        <v>50</v>
      </c>
    </row>
    <row r="21" spans="1:9" ht="19.5" customHeight="1">
      <c r="A21" s="349" t="s">
        <v>17</v>
      </c>
      <c r="B21" s="607"/>
      <c r="C21" s="608"/>
      <c r="D21" s="608"/>
      <c r="E21" s="21" t="s">
        <v>50</v>
      </c>
      <c r="F21" s="607"/>
      <c r="G21" s="608"/>
      <c r="H21" s="608"/>
      <c r="I21" s="21" t="s">
        <v>50</v>
      </c>
    </row>
    <row r="22" spans="1:9" ht="19.5" customHeight="1">
      <c r="A22" s="349" t="s">
        <v>18</v>
      </c>
      <c r="B22" s="607"/>
      <c r="C22" s="608"/>
      <c r="D22" s="608"/>
      <c r="E22" s="21" t="s">
        <v>50</v>
      </c>
      <c r="F22" s="607"/>
      <c r="G22" s="608"/>
      <c r="H22" s="608"/>
      <c r="I22" s="21" t="s">
        <v>50</v>
      </c>
    </row>
    <row r="23" spans="1:9" ht="19.5" customHeight="1">
      <c r="A23" s="349" t="s">
        <v>19</v>
      </c>
      <c r="B23" s="607"/>
      <c r="C23" s="608"/>
      <c r="D23" s="608"/>
      <c r="E23" s="21" t="s">
        <v>50</v>
      </c>
      <c r="F23" s="607"/>
      <c r="G23" s="608"/>
      <c r="H23" s="608"/>
      <c r="I23" s="21" t="s">
        <v>50</v>
      </c>
    </row>
    <row r="24" spans="1:9" ht="19.5" customHeight="1">
      <c r="A24" s="349" t="s">
        <v>20</v>
      </c>
      <c r="B24" s="607"/>
      <c r="C24" s="608"/>
      <c r="D24" s="608"/>
      <c r="E24" s="21" t="s">
        <v>50</v>
      </c>
      <c r="F24" s="607"/>
      <c r="G24" s="608"/>
      <c r="H24" s="608"/>
      <c r="I24" s="21" t="s">
        <v>50</v>
      </c>
    </row>
    <row r="25" spans="1:9" ht="19.5" customHeight="1">
      <c r="A25" s="349" t="s">
        <v>21</v>
      </c>
      <c r="B25" s="607"/>
      <c r="C25" s="608"/>
      <c r="D25" s="608"/>
      <c r="E25" s="21" t="s">
        <v>50</v>
      </c>
      <c r="F25" s="607"/>
      <c r="G25" s="608"/>
      <c r="H25" s="608"/>
      <c r="I25" s="21" t="s">
        <v>50</v>
      </c>
    </row>
    <row r="26" spans="1:9" ht="19.5" customHeight="1">
      <c r="A26" s="349" t="s">
        <v>22</v>
      </c>
      <c r="B26" s="607"/>
      <c r="C26" s="608"/>
      <c r="D26" s="608"/>
      <c r="E26" s="21" t="s">
        <v>50</v>
      </c>
      <c r="F26" s="607"/>
      <c r="G26" s="608"/>
      <c r="H26" s="608"/>
      <c r="I26" s="21" t="s">
        <v>50</v>
      </c>
    </row>
    <row r="27" spans="1:9" ht="19.5" customHeight="1">
      <c r="A27" s="349" t="s">
        <v>23</v>
      </c>
      <c r="B27" s="607"/>
      <c r="C27" s="608"/>
      <c r="D27" s="608"/>
      <c r="E27" s="21" t="s">
        <v>50</v>
      </c>
      <c r="F27" s="607"/>
      <c r="G27" s="608"/>
      <c r="H27" s="608"/>
      <c r="I27" s="21" t="s">
        <v>50</v>
      </c>
    </row>
    <row r="28" spans="1:9" ht="19.5" customHeight="1">
      <c r="A28" s="349" t="s">
        <v>24</v>
      </c>
      <c r="B28" s="607"/>
      <c r="C28" s="608"/>
      <c r="D28" s="608"/>
      <c r="E28" s="21" t="s">
        <v>50</v>
      </c>
      <c r="F28" s="607"/>
      <c r="G28" s="608"/>
      <c r="H28" s="608"/>
      <c r="I28" s="21" t="s">
        <v>50</v>
      </c>
    </row>
    <row r="29" spans="1:9" ht="19.5" customHeight="1">
      <c r="A29" s="349" t="s">
        <v>25</v>
      </c>
      <c r="B29" s="607"/>
      <c r="C29" s="608"/>
      <c r="D29" s="608"/>
      <c r="E29" s="21" t="s">
        <v>50</v>
      </c>
      <c r="F29" s="607"/>
      <c r="G29" s="608"/>
      <c r="H29" s="608"/>
      <c r="I29" s="21" t="s">
        <v>50</v>
      </c>
    </row>
    <row r="30" spans="1:9" ht="19.5" customHeight="1">
      <c r="A30" s="349" t="s">
        <v>26</v>
      </c>
      <c r="B30" s="607"/>
      <c r="C30" s="608"/>
      <c r="D30" s="608"/>
      <c r="E30" s="21" t="s">
        <v>50</v>
      </c>
      <c r="F30" s="607"/>
      <c r="G30" s="608"/>
      <c r="H30" s="608"/>
      <c r="I30" s="21" t="s">
        <v>50</v>
      </c>
    </row>
    <row r="31" spans="1:9" ht="19.5" customHeight="1">
      <c r="A31" s="349" t="s">
        <v>27</v>
      </c>
      <c r="B31" s="607"/>
      <c r="C31" s="608"/>
      <c r="D31" s="608"/>
      <c r="E31" s="21" t="s">
        <v>50</v>
      </c>
      <c r="F31" s="607"/>
      <c r="G31" s="608"/>
      <c r="H31" s="608"/>
      <c r="I31" s="21" t="s">
        <v>50</v>
      </c>
    </row>
    <row r="32" spans="1:9" ht="19.5" customHeight="1">
      <c r="A32" s="349" t="s">
        <v>28</v>
      </c>
      <c r="B32" s="607"/>
      <c r="C32" s="608"/>
      <c r="D32" s="608"/>
      <c r="E32" s="21" t="s">
        <v>50</v>
      </c>
      <c r="F32" s="607"/>
      <c r="G32" s="608"/>
      <c r="H32" s="608"/>
      <c r="I32" s="21" t="s">
        <v>50</v>
      </c>
    </row>
    <row r="33" spans="1:9" ht="19.5" customHeight="1">
      <c r="A33" s="349" t="s">
        <v>29</v>
      </c>
      <c r="B33" s="607"/>
      <c r="C33" s="608"/>
      <c r="D33" s="608"/>
      <c r="E33" s="21" t="s">
        <v>50</v>
      </c>
      <c r="F33" s="607"/>
      <c r="G33" s="608"/>
      <c r="H33" s="608"/>
      <c r="I33" s="21" t="s">
        <v>50</v>
      </c>
    </row>
    <row r="34" spans="1:9" ht="19.5" customHeight="1">
      <c r="A34" s="349" t="s">
        <v>30</v>
      </c>
      <c r="B34" s="607"/>
      <c r="C34" s="608"/>
      <c r="D34" s="608"/>
      <c r="E34" s="21" t="s">
        <v>50</v>
      </c>
      <c r="F34" s="607"/>
      <c r="G34" s="608"/>
      <c r="H34" s="608"/>
      <c r="I34" s="21" t="s">
        <v>50</v>
      </c>
    </row>
    <row r="35" spans="1:9" ht="19.5" customHeight="1">
      <c r="A35" s="349" t="s">
        <v>31</v>
      </c>
      <c r="B35" s="607"/>
      <c r="C35" s="608"/>
      <c r="D35" s="608"/>
      <c r="E35" s="21" t="s">
        <v>50</v>
      </c>
      <c r="F35" s="607"/>
      <c r="G35" s="608"/>
      <c r="H35" s="608"/>
      <c r="I35" s="21" t="s">
        <v>50</v>
      </c>
    </row>
    <row r="36" spans="1:9" ht="19.5" customHeight="1">
      <c r="A36" s="349" t="s">
        <v>32</v>
      </c>
      <c r="B36" s="607"/>
      <c r="C36" s="608"/>
      <c r="D36" s="608"/>
      <c r="E36" s="21" t="s">
        <v>50</v>
      </c>
      <c r="F36" s="607"/>
      <c r="G36" s="608"/>
      <c r="H36" s="608"/>
      <c r="I36" s="21" t="s">
        <v>50</v>
      </c>
    </row>
    <row r="37" spans="1:9" ht="19.5" customHeight="1">
      <c r="A37" s="349" t="s">
        <v>33</v>
      </c>
      <c r="B37" s="607"/>
      <c r="C37" s="608"/>
      <c r="D37" s="608"/>
      <c r="E37" s="21" t="s">
        <v>50</v>
      </c>
      <c r="F37" s="607"/>
      <c r="G37" s="608"/>
      <c r="H37" s="608"/>
      <c r="I37" s="21" t="s">
        <v>50</v>
      </c>
    </row>
    <row r="38" spans="1:9" ht="19.5" customHeight="1">
      <c r="A38" s="349" t="s">
        <v>34</v>
      </c>
      <c r="B38" s="607"/>
      <c r="C38" s="608"/>
      <c r="D38" s="608"/>
      <c r="E38" s="21" t="s">
        <v>50</v>
      </c>
      <c r="F38" s="607"/>
      <c r="G38" s="608"/>
      <c r="H38" s="608"/>
      <c r="I38" s="21" t="s">
        <v>50</v>
      </c>
    </row>
    <row r="39" spans="1:9" ht="19.5" customHeight="1">
      <c r="A39" s="349" t="s">
        <v>35</v>
      </c>
      <c r="B39" s="607"/>
      <c r="C39" s="608"/>
      <c r="D39" s="608"/>
      <c r="E39" s="21" t="s">
        <v>50</v>
      </c>
      <c r="F39" s="607"/>
      <c r="G39" s="608"/>
      <c r="H39" s="608"/>
      <c r="I39" s="21" t="s">
        <v>50</v>
      </c>
    </row>
    <row r="40" spans="1:9" ht="19.5" customHeight="1">
      <c r="A40" s="349" t="s">
        <v>36</v>
      </c>
      <c r="B40" s="607"/>
      <c r="C40" s="608"/>
      <c r="D40" s="608"/>
      <c r="E40" s="21" t="s">
        <v>50</v>
      </c>
      <c r="F40" s="607"/>
      <c r="G40" s="608"/>
      <c r="H40" s="608"/>
      <c r="I40" s="21" t="s">
        <v>50</v>
      </c>
    </row>
    <row r="41" spans="1:9" ht="19.5" customHeight="1">
      <c r="A41" s="349" t="s">
        <v>37</v>
      </c>
      <c r="B41" s="607"/>
      <c r="C41" s="608"/>
      <c r="D41" s="608"/>
      <c r="E41" s="21" t="s">
        <v>50</v>
      </c>
      <c r="F41" s="607"/>
      <c r="G41" s="608"/>
      <c r="H41" s="608"/>
      <c r="I41" s="21" t="s">
        <v>50</v>
      </c>
    </row>
    <row r="42" spans="1:9" ht="19.5" customHeight="1">
      <c r="A42" s="349" t="s">
        <v>38</v>
      </c>
      <c r="B42" s="607"/>
      <c r="C42" s="608"/>
      <c r="D42" s="608"/>
      <c r="E42" s="21" t="s">
        <v>50</v>
      </c>
      <c r="F42" s="607"/>
      <c r="G42" s="608"/>
      <c r="H42" s="608"/>
      <c r="I42" s="21" t="s">
        <v>50</v>
      </c>
    </row>
    <row r="43" spans="1:9" ht="19.5" customHeight="1">
      <c r="A43" s="349" t="s">
        <v>39</v>
      </c>
      <c r="B43" s="607"/>
      <c r="C43" s="608"/>
      <c r="D43" s="608"/>
      <c r="E43" s="21" t="s">
        <v>50</v>
      </c>
      <c r="F43" s="607"/>
      <c r="G43" s="608"/>
      <c r="H43" s="608"/>
      <c r="I43" s="21" t="s">
        <v>50</v>
      </c>
    </row>
    <row r="44" spans="1:9" ht="19.5" customHeight="1">
      <c r="A44" s="349" t="s">
        <v>40</v>
      </c>
      <c r="B44" s="607"/>
      <c r="C44" s="608"/>
      <c r="D44" s="608"/>
      <c r="E44" s="21" t="s">
        <v>50</v>
      </c>
      <c r="F44" s="607"/>
      <c r="G44" s="608"/>
      <c r="H44" s="608"/>
      <c r="I44" s="21" t="s">
        <v>50</v>
      </c>
    </row>
    <row r="45" spans="1:9" ht="19.5" customHeight="1">
      <c r="A45" s="349" t="s">
        <v>41</v>
      </c>
      <c r="B45" s="607"/>
      <c r="C45" s="608"/>
      <c r="D45" s="608"/>
      <c r="E45" s="21" t="s">
        <v>50</v>
      </c>
      <c r="F45" s="607"/>
      <c r="G45" s="608"/>
      <c r="H45" s="608"/>
      <c r="I45" s="21" t="s">
        <v>50</v>
      </c>
    </row>
    <row r="46" spans="1:9" ht="19.5" customHeight="1">
      <c r="A46" s="349" t="s">
        <v>42</v>
      </c>
      <c r="B46" s="607"/>
      <c r="C46" s="608"/>
      <c r="D46" s="608"/>
      <c r="E46" s="21" t="s">
        <v>50</v>
      </c>
      <c r="F46" s="607"/>
      <c r="G46" s="608"/>
      <c r="H46" s="608"/>
      <c r="I46" s="21" t="s">
        <v>50</v>
      </c>
    </row>
    <row r="47" spans="1:9" ht="19.5" customHeight="1">
      <c r="A47" s="349" t="s">
        <v>43</v>
      </c>
      <c r="B47" s="607"/>
      <c r="C47" s="608"/>
      <c r="D47" s="608"/>
      <c r="E47" s="21" t="s">
        <v>50</v>
      </c>
      <c r="F47" s="607"/>
      <c r="G47" s="608"/>
      <c r="H47" s="608"/>
      <c r="I47" s="21" t="s">
        <v>50</v>
      </c>
    </row>
    <row r="48" spans="1:9" ht="19.5" customHeight="1">
      <c r="A48" s="349" t="s">
        <v>44</v>
      </c>
      <c r="B48" s="607"/>
      <c r="C48" s="608"/>
      <c r="D48" s="608"/>
      <c r="E48" s="21" t="s">
        <v>50</v>
      </c>
      <c r="F48" s="607"/>
      <c r="G48" s="608"/>
      <c r="H48" s="608"/>
      <c r="I48" s="21" t="s">
        <v>50</v>
      </c>
    </row>
    <row r="49" spans="1:9" ht="19.5" customHeight="1">
      <c r="A49" s="349" t="s">
        <v>45</v>
      </c>
      <c r="B49" s="607"/>
      <c r="C49" s="608"/>
      <c r="D49" s="608"/>
      <c r="E49" s="21" t="s">
        <v>50</v>
      </c>
      <c r="F49" s="607"/>
      <c r="G49" s="608"/>
      <c r="H49" s="608"/>
      <c r="I49" s="21" t="s">
        <v>50</v>
      </c>
    </row>
    <row r="50" spans="1:9" ht="19.5" customHeight="1">
      <c r="A50" s="349" t="s">
        <v>46</v>
      </c>
      <c r="B50" s="607"/>
      <c r="C50" s="608"/>
      <c r="D50" s="608"/>
      <c r="E50" s="21" t="s">
        <v>50</v>
      </c>
      <c r="F50" s="607"/>
      <c r="G50" s="608"/>
      <c r="H50" s="608"/>
      <c r="I50" s="21" t="s">
        <v>50</v>
      </c>
    </row>
    <row r="51" spans="1:9" ht="19.5" customHeight="1">
      <c r="A51" s="349" t="s">
        <v>47</v>
      </c>
      <c r="B51" s="607"/>
      <c r="C51" s="608"/>
      <c r="D51" s="608"/>
      <c r="E51" s="21" t="s">
        <v>50</v>
      </c>
      <c r="F51" s="607"/>
      <c r="G51" s="608"/>
      <c r="H51" s="608"/>
      <c r="I51" s="21" t="s">
        <v>50</v>
      </c>
    </row>
    <row r="52" spans="1:9" ht="19.5" customHeight="1">
      <c r="A52" s="349" t="s">
        <v>48</v>
      </c>
      <c r="B52" s="607"/>
      <c r="C52" s="608"/>
      <c r="D52" s="608"/>
      <c r="E52" s="21" t="s">
        <v>50</v>
      </c>
      <c r="F52" s="607"/>
      <c r="G52" s="608"/>
      <c r="H52" s="608"/>
      <c r="I52" s="21" t="s">
        <v>50</v>
      </c>
    </row>
    <row r="53" spans="1:9" ht="19.5" customHeight="1" thickBot="1">
      <c r="A53" s="350" t="s">
        <v>272</v>
      </c>
      <c r="B53" s="609"/>
      <c r="C53" s="610"/>
      <c r="D53" s="610"/>
      <c r="E53" s="22" t="s">
        <v>50</v>
      </c>
      <c r="F53" s="609"/>
      <c r="G53" s="610"/>
      <c r="H53" s="610"/>
      <c r="I53" s="22" t="s">
        <v>50</v>
      </c>
    </row>
    <row r="54" spans="1:9" ht="33.75" customHeight="1" thickBot="1">
      <c r="A54" s="351" t="s">
        <v>49</v>
      </c>
      <c r="B54" s="613">
        <f>SUM(B7:D53)</f>
        <v>0</v>
      </c>
      <c r="C54" s="612"/>
      <c r="D54" s="612"/>
      <c r="E54" s="23" t="s">
        <v>50</v>
      </c>
      <c r="F54" s="611">
        <f>SUM(F7:H53)</f>
        <v>0</v>
      </c>
      <c r="G54" s="612"/>
      <c r="H54" s="612"/>
      <c r="I54" s="23" t="s">
        <v>50</v>
      </c>
    </row>
    <row r="55" ht="27" customHeight="1">
      <c r="A55" s="352" t="s">
        <v>71</v>
      </c>
    </row>
    <row r="57" ht="27" customHeight="1">
      <c r="A57" s="353"/>
    </row>
    <row r="58" ht="27" customHeight="1">
      <c r="A58" s="354"/>
    </row>
    <row r="59" ht="27" customHeight="1">
      <c r="A59" s="354"/>
    </row>
    <row r="60" ht="27" customHeight="1">
      <c r="A60" s="354"/>
    </row>
    <row r="61" ht="27" customHeight="1">
      <c r="A61" s="354"/>
    </row>
    <row r="62" ht="27" customHeight="1">
      <c r="A62" s="354"/>
    </row>
    <row r="63" ht="27" customHeight="1">
      <c r="A63" s="354"/>
    </row>
  </sheetData>
  <sheetProtection/>
  <mergeCells count="100">
    <mergeCell ref="B53:D53"/>
    <mergeCell ref="F53:H53"/>
    <mergeCell ref="B54:D54"/>
    <mergeCell ref="F54:H54"/>
    <mergeCell ref="B50:D50"/>
    <mergeCell ref="F50:H50"/>
    <mergeCell ref="B51:D51"/>
    <mergeCell ref="F51:H51"/>
    <mergeCell ref="B52:D52"/>
    <mergeCell ref="F52:H52"/>
    <mergeCell ref="B47:D47"/>
    <mergeCell ref="F47:H47"/>
    <mergeCell ref="B48:D48"/>
    <mergeCell ref="F48:H48"/>
    <mergeCell ref="B49:D49"/>
    <mergeCell ref="F49:H49"/>
    <mergeCell ref="B44:D44"/>
    <mergeCell ref="F44:H44"/>
    <mergeCell ref="B45:D45"/>
    <mergeCell ref="F45:H45"/>
    <mergeCell ref="B46:D46"/>
    <mergeCell ref="F46:H46"/>
    <mergeCell ref="B41:D41"/>
    <mergeCell ref="F41:H41"/>
    <mergeCell ref="B42:D42"/>
    <mergeCell ref="F42:H42"/>
    <mergeCell ref="B43:D43"/>
    <mergeCell ref="F43:H43"/>
    <mergeCell ref="B38:D38"/>
    <mergeCell ref="F38:H38"/>
    <mergeCell ref="B39:D39"/>
    <mergeCell ref="F39:H39"/>
    <mergeCell ref="B40:D40"/>
    <mergeCell ref="F40:H40"/>
    <mergeCell ref="B35:D35"/>
    <mergeCell ref="F35:H35"/>
    <mergeCell ref="B36:D36"/>
    <mergeCell ref="F36:H36"/>
    <mergeCell ref="B37:D37"/>
    <mergeCell ref="F37:H37"/>
    <mergeCell ref="B32:D32"/>
    <mergeCell ref="F32:H32"/>
    <mergeCell ref="B33:D33"/>
    <mergeCell ref="F33:H33"/>
    <mergeCell ref="B34:D34"/>
    <mergeCell ref="F34:H34"/>
    <mergeCell ref="B29:D29"/>
    <mergeCell ref="F29:H29"/>
    <mergeCell ref="B30:D30"/>
    <mergeCell ref="F30:H30"/>
    <mergeCell ref="B31:D31"/>
    <mergeCell ref="F31:H31"/>
    <mergeCell ref="B26:D26"/>
    <mergeCell ref="F26:H26"/>
    <mergeCell ref="B27:D27"/>
    <mergeCell ref="F27:H27"/>
    <mergeCell ref="B28:D28"/>
    <mergeCell ref="F28:H28"/>
    <mergeCell ref="B23:D23"/>
    <mergeCell ref="F23:H23"/>
    <mergeCell ref="B24:D24"/>
    <mergeCell ref="F24:H24"/>
    <mergeCell ref="B25:D25"/>
    <mergeCell ref="F25:H25"/>
    <mergeCell ref="B20:D20"/>
    <mergeCell ref="F20:H20"/>
    <mergeCell ref="B21:D21"/>
    <mergeCell ref="F21:H21"/>
    <mergeCell ref="B22:D22"/>
    <mergeCell ref="F22:H22"/>
    <mergeCell ref="B17:D17"/>
    <mergeCell ref="F17:H17"/>
    <mergeCell ref="B18:D18"/>
    <mergeCell ref="F18:H18"/>
    <mergeCell ref="B19:D19"/>
    <mergeCell ref="F19:H19"/>
    <mergeCell ref="B14:D14"/>
    <mergeCell ref="F14:H14"/>
    <mergeCell ref="B15:D15"/>
    <mergeCell ref="F15:H15"/>
    <mergeCell ref="B16:D16"/>
    <mergeCell ref="F16:H16"/>
    <mergeCell ref="B11:D11"/>
    <mergeCell ref="F11:H11"/>
    <mergeCell ref="B12:D12"/>
    <mergeCell ref="F12:H12"/>
    <mergeCell ref="B13:D13"/>
    <mergeCell ref="F13:H13"/>
    <mergeCell ref="B8:D8"/>
    <mergeCell ref="F8:H8"/>
    <mergeCell ref="B9:D9"/>
    <mergeCell ref="F9:H9"/>
    <mergeCell ref="B10:D10"/>
    <mergeCell ref="F10:H10"/>
    <mergeCell ref="A2:I2"/>
    <mergeCell ref="B4:I4"/>
    <mergeCell ref="B6:E6"/>
    <mergeCell ref="F6:I6"/>
    <mergeCell ref="B7:D7"/>
    <mergeCell ref="F7:H7"/>
  </mergeCells>
  <printOptions horizontalCentered="1"/>
  <pageMargins left="0.5905511811023623" right="0.3937007874015748" top="0.5905511811023623" bottom="0.3937007874015748" header="0.31496062992125984" footer="0.31496062992125984"/>
  <pageSetup cellComments="asDisplayed"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tabColor indexed="12"/>
    <pageSetUpPr fitToPage="1"/>
  </sheetPr>
  <dimension ref="A1:P13"/>
  <sheetViews>
    <sheetView zoomScalePageLayoutView="0" workbookViewId="0" topLeftCell="A1">
      <selection activeCell="A1" sqref="A1"/>
    </sheetView>
  </sheetViews>
  <sheetFormatPr defaultColWidth="4.25390625" defaultRowHeight="16.5" customHeight="1"/>
  <cols>
    <col min="1" max="1" width="9.875" style="98" customWidth="1"/>
    <col min="2" max="2" width="11.625" style="98" customWidth="1"/>
    <col min="3" max="3" width="8.25390625" style="98" customWidth="1"/>
    <col min="4" max="15" width="7.50390625" style="98" customWidth="1"/>
    <col min="16" max="16" width="13.25390625" style="98" customWidth="1"/>
    <col min="17" max="16384" width="4.25390625" style="98" customWidth="1"/>
  </cols>
  <sheetData>
    <row r="1" spans="1:16" ht="23.25" customHeight="1">
      <c r="A1" s="281" t="s">
        <v>160</v>
      </c>
      <c r="B1" s="282">
        <f>+'基本情報'!O11</f>
        <v>30</v>
      </c>
      <c r="C1" s="97" t="s">
        <v>161</v>
      </c>
      <c r="P1" s="98" t="s">
        <v>83</v>
      </c>
    </row>
    <row r="2" ht="11.25" customHeight="1" thickBot="1"/>
    <row r="3" spans="12:16" s="99" customFormat="1" ht="36.75" customHeight="1" thickBot="1">
      <c r="L3" s="618" t="s">
        <v>51</v>
      </c>
      <c r="M3" s="619"/>
      <c r="N3" s="620">
        <f>'基本情報'!L12</f>
        <v>0</v>
      </c>
      <c r="O3" s="621"/>
      <c r="P3" s="622"/>
    </row>
    <row r="4" ht="14.25" customHeight="1"/>
    <row r="5" spans="1:16" ht="21.75" customHeight="1">
      <c r="A5" s="623" t="s">
        <v>84</v>
      </c>
      <c r="B5" s="623" t="s">
        <v>85</v>
      </c>
      <c r="C5" s="623" t="s">
        <v>86</v>
      </c>
      <c r="D5" s="624" t="s">
        <v>107</v>
      </c>
      <c r="E5" s="625"/>
      <c r="F5" s="625"/>
      <c r="G5" s="625"/>
      <c r="H5" s="625"/>
      <c r="I5" s="625"/>
      <c r="J5" s="625"/>
      <c r="K5" s="625"/>
      <c r="L5" s="625"/>
      <c r="M5" s="625"/>
      <c r="N5" s="625"/>
      <c r="O5" s="625"/>
      <c r="P5" s="626"/>
    </row>
    <row r="6" spans="1:16" s="101" customFormat="1" ht="29.25" customHeight="1">
      <c r="A6" s="623"/>
      <c r="B6" s="623"/>
      <c r="C6" s="623" t="s">
        <v>86</v>
      </c>
      <c r="D6" s="280" t="str">
        <f>"H"&amp;$B$1&amp;".4月"</f>
        <v>H30.4月</v>
      </c>
      <c r="E6" s="280" t="str">
        <f>"H"&amp;$B$1&amp;".5月"</f>
        <v>H30.5月</v>
      </c>
      <c r="F6" s="280" t="str">
        <f>"H"&amp;$B$1&amp;".6月"</f>
        <v>H30.6月</v>
      </c>
      <c r="G6" s="280" t="str">
        <f>"H"&amp;$B$1&amp;".7月"</f>
        <v>H30.7月</v>
      </c>
      <c r="H6" s="280" t="str">
        <f>"H"&amp;$B$1&amp;".8月"</f>
        <v>H30.8月</v>
      </c>
      <c r="I6" s="280" t="str">
        <f>"H"&amp;$B$1&amp;".9月"</f>
        <v>H30.9月</v>
      </c>
      <c r="J6" s="280" t="str">
        <f>"H"&amp;$B$1&amp;".10月"</f>
        <v>H30.10月</v>
      </c>
      <c r="K6" s="280" t="str">
        <f>"H"&amp;$B$1&amp;".11月"</f>
        <v>H30.11月</v>
      </c>
      <c r="L6" s="280" t="str">
        <f>"H"&amp;$B$1&amp;".12月"</f>
        <v>H30.12月</v>
      </c>
      <c r="M6" s="280" t="str">
        <f>"H"&amp;$B$1+1&amp;".1月"</f>
        <v>H31.1月</v>
      </c>
      <c r="N6" s="280" t="str">
        <f>"H"&amp;$B$1+1&amp;".2月"</f>
        <v>H31.2月</v>
      </c>
      <c r="O6" s="280" t="str">
        <f>"H"&amp;$B$1+1&amp;".3月"</f>
        <v>H31.3月</v>
      </c>
      <c r="P6" s="100" t="str">
        <f>D6&amp;"～"&amp;O6&amp;"合計"</f>
        <v>H30.4月～H31.3月合計</v>
      </c>
    </row>
    <row r="7" spans="1:16" s="107" customFormat="1" ht="55.5" customHeight="1">
      <c r="A7" s="102"/>
      <c r="B7" s="102"/>
      <c r="C7" s="102"/>
      <c r="D7" s="103"/>
      <c r="E7" s="103"/>
      <c r="F7" s="103"/>
      <c r="G7" s="103"/>
      <c r="H7" s="103"/>
      <c r="I7" s="103"/>
      <c r="J7" s="103"/>
      <c r="K7" s="103"/>
      <c r="L7" s="104"/>
      <c r="M7" s="104"/>
      <c r="N7" s="104"/>
      <c r="O7" s="105"/>
      <c r="P7" s="106">
        <f aca="true" t="shared" si="0" ref="P7:P12">SUM(D7:O7)</f>
        <v>0</v>
      </c>
    </row>
    <row r="8" spans="1:16" s="107" customFormat="1" ht="55.5" customHeight="1">
      <c r="A8" s="102"/>
      <c r="B8" s="102"/>
      <c r="C8" s="102"/>
      <c r="D8" s="103"/>
      <c r="E8" s="103"/>
      <c r="F8" s="103"/>
      <c r="G8" s="103"/>
      <c r="H8" s="103"/>
      <c r="I8" s="103"/>
      <c r="J8" s="103"/>
      <c r="K8" s="103"/>
      <c r="L8" s="104"/>
      <c r="M8" s="104"/>
      <c r="N8" s="104"/>
      <c r="O8" s="105"/>
      <c r="P8" s="106">
        <f t="shared" si="0"/>
        <v>0</v>
      </c>
    </row>
    <row r="9" spans="1:16" s="107" customFormat="1" ht="55.5" customHeight="1">
      <c r="A9" s="102"/>
      <c r="B9" s="102"/>
      <c r="C9" s="102"/>
      <c r="D9" s="103"/>
      <c r="E9" s="103"/>
      <c r="F9" s="103"/>
      <c r="G9" s="103"/>
      <c r="H9" s="103"/>
      <c r="I9" s="103"/>
      <c r="J9" s="103"/>
      <c r="K9" s="103"/>
      <c r="L9" s="104"/>
      <c r="M9" s="104"/>
      <c r="N9" s="104"/>
      <c r="O9" s="105"/>
      <c r="P9" s="106">
        <f t="shared" si="0"/>
        <v>0</v>
      </c>
    </row>
    <row r="10" spans="1:16" s="107" customFormat="1" ht="55.5" customHeight="1">
      <c r="A10" s="102"/>
      <c r="B10" s="102"/>
      <c r="C10" s="102"/>
      <c r="D10" s="103"/>
      <c r="E10" s="103"/>
      <c r="F10" s="103"/>
      <c r="G10" s="103"/>
      <c r="H10" s="103"/>
      <c r="I10" s="103"/>
      <c r="J10" s="103"/>
      <c r="K10" s="103"/>
      <c r="L10" s="104"/>
      <c r="M10" s="104"/>
      <c r="N10" s="104"/>
      <c r="O10" s="105"/>
      <c r="P10" s="106">
        <f t="shared" si="0"/>
        <v>0</v>
      </c>
    </row>
    <row r="11" spans="1:16" s="107" customFormat="1" ht="55.5" customHeight="1">
      <c r="A11" s="102"/>
      <c r="B11" s="102"/>
      <c r="C11" s="102"/>
      <c r="D11" s="103"/>
      <c r="E11" s="103"/>
      <c r="F11" s="103"/>
      <c r="G11" s="103"/>
      <c r="H11" s="103"/>
      <c r="I11" s="103"/>
      <c r="J11" s="103"/>
      <c r="K11" s="103"/>
      <c r="L11" s="104"/>
      <c r="M11" s="104"/>
      <c r="N11" s="104"/>
      <c r="O11" s="105"/>
      <c r="P11" s="106">
        <f t="shared" si="0"/>
        <v>0</v>
      </c>
    </row>
    <row r="12" spans="1:16" s="107" customFormat="1" ht="55.5" customHeight="1" thickBot="1">
      <c r="A12" s="102"/>
      <c r="B12" s="102"/>
      <c r="C12" s="102"/>
      <c r="D12" s="103"/>
      <c r="E12" s="103"/>
      <c r="F12" s="103"/>
      <c r="G12" s="103"/>
      <c r="H12" s="103"/>
      <c r="I12" s="103"/>
      <c r="J12" s="103"/>
      <c r="K12" s="103"/>
      <c r="L12" s="108"/>
      <c r="M12" s="108"/>
      <c r="N12" s="108"/>
      <c r="O12" s="109"/>
      <c r="P12" s="110">
        <f t="shared" si="0"/>
        <v>0</v>
      </c>
    </row>
    <row r="13" spans="1:16" s="107" customFormat="1" ht="41.25" customHeight="1" thickBot="1">
      <c r="A13" s="627" t="str">
        <f>"国保連の発行する「福祉・介護職処遇改善（特別）加算総額のお知らせ」（H"&amp;B1&amp;".5～H"&amp;B1+1&amp;".4月受付分）を添付書類として提出すること。"</f>
        <v>国保連の発行する「福祉・介護職処遇改善（特別）加算総額のお知らせ」（H30.5～H31.4月受付分）を添付書類として提出すること。</v>
      </c>
      <c r="B13" s="628"/>
      <c r="C13" s="628"/>
      <c r="D13" s="628"/>
      <c r="E13" s="628"/>
      <c r="F13" s="628"/>
      <c r="G13" s="628"/>
      <c r="H13" s="628"/>
      <c r="I13" s="628"/>
      <c r="J13" s="628"/>
      <c r="K13" s="111"/>
      <c r="L13" s="615" t="str">
        <f>"平成"&amp;B1&amp;"年度　加算　受給総額"</f>
        <v>平成30年度　加算　受給総額</v>
      </c>
      <c r="M13" s="616"/>
      <c r="N13" s="616"/>
      <c r="O13" s="617"/>
      <c r="P13" s="112">
        <f>SUM(P7:P12)</f>
        <v>0</v>
      </c>
    </row>
    <row r="14" s="107" customFormat="1" ht="16.5" customHeight="1"/>
  </sheetData>
  <sheetProtection/>
  <mergeCells count="8">
    <mergeCell ref="L13:O13"/>
    <mergeCell ref="L3:M3"/>
    <mergeCell ref="N3:P3"/>
    <mergeCell ref="A5:A6"/>
    <mergeCell ref="B5:B6"/>
    <mergeCell ref="C5:C6"/>
    <mergeCell ref="D5:P5"/>
    <mergeCell ref="A13:J13"/>
  </mergeCells>
  <printOptions/>
  <pageMargins left="0.5905511811023623" right="0.5905511811023623" top="0.5905511811023623" bottom="0.5905511811023623" header="0.5118110236220472" footer="0.5118110236220472"/>
  <pageSetup cellComments="asDisplayed" fitToHeight="1" fitToWidth="1"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0008183</dc:creator>
  <cp:keywords/>
  <dc:description/>
  <cp:lastModifiedBy>和歌山市</cp:lastModifiedBy>
  <cp:lastPrinted>2018-06-18T00:22:33Z</cp:lastPrinted>
  <dcterms:created xsi:type="dcterms:W3CDTF">2007-02-20T07:15:14Z</dcterms:created>
  <dcterms:modified xsi:type="dcterms:W3CDTF">2019-09-03T11:52:59Z</dcterms:modified>
  <cp:category/>
  <cp:version/>
  <cp:contentType/>
  <cp:contentStatus/>
</cp:coreProperties>
</file>