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4"/>
  </bookViews>
  <sheets>
    <sheet name="使用方法について" sheetId="1" r:id="rId1"/>
    <sheet name="参考様式４４" sheetId="2" r:id="rId2"/>
    <sheet name="記載例" sheetId="3" r:id="rId3"/>
    <sheet name="参考様式４４（２単位）" sheetId="4" r:id="rId4"/>
    <sheet name="記載例（２単位）" sheetId="5" r:id="rId5"/>
  </sheets>
  <definedNames/>
  <calcPr fullCalcOnLoad="1"/>
</workbook>
</file>

<file path=xl/sharedStrings.xml><?xml version="1.0" encoding="utf-8"?>
<sst xmlns="http://schemas.openxmlformats.org/spreadsheetml/2006/main" count="686" uniqueCount="132">
  <si>
    <t>計</t>
  </si>
  <si>
    <t>日</t>
  </si>
  <si>
    <t>月</t>
  </si>
  <si>
    <t>月</t>
  </si>
  <si>
    <t>火</t>
  </si>
  <si>
    <t>水</t>
  </si>
  <si>
    <t>木</t>
  </si>
  <si>
    <t>金</t>
  </si>
  <si>
    <t>土</t>
  </si>
  <si>
    <t>サービス提供時間</t>
  </si>
  <si>
    <t>時間</t>
  </si>
  <si>
    <t>加配時間数計</t>
  </si>
  <si>
    <t>÷</t>
  </si>
  <si>
    <t>常勤が勤務すべき時間数(月)</t>
  </si>
  <si>
    <t>（注）算定開始月における利用者数は、運営規程に定める定員を記載すること。</t>
  </si>
  <si>
    <t>紀州　太郎</t>
  </si>
  <si>
    <t>南方　祐二</t>
  </si>
  <si>
    <t>花岡　次郎</t>
  </si>
  <si>
    <t>梅木　美波</t>
  </si>
  <si>
    <t>和歌山　和子</t>
  </si>
  <si>
    <t>事業所の単位数</t>
  </si>
  <si>
    <t>事業所の利用者の定員</t>
  </si>
  <si>
    <t>営業日</t>
  </si>
  <si>
    <t>サービス提供時間帯</t>
  </si>
  <si>
    <t>≧</t>
  </si>
  <si>
    <t>であること（通所リハビリテーション）</t>
  </si>
  <si>
    <t>サービス種類</t>
  </si>
  <si>
    <t>事業所名</t>
  </si>
  <si>
    <t>（　デイサービスわかやまの里　　　）</t>
  </si>
  <si>
    <t>職種</t>
  </si>
  <si>
    <t>勤務形態</t>
  </si>
  <si>
    <t>計</t>
  </si>
  <si>
    <t>管理者</t>
  </si>
  <si>
    <t>Ｂ</t>
  </si>
  <si>
    <t>紀州　太郎</t>
  </si>
  <si>
    <t>生活相談員</t>
  </si>
  <si>
    <t>Ａ</t>
  </si>
  <si>
    <t>紀ノ川　香</t>
  </si>
  <si>
    <t>Ｄ</t>
  </si>
  <si>
    <t>柿田　守</t>
  </si>
  <si>
    <t>機能訓練指導員</t>
  </si>
  <si>
    <t>桃山　花子</t>
  </si>
  <si>
    <t>看護職員</t>
  </si>
  <si>
    <t>徳川　吉男</t>
  </si>
  <si>
    <t>介護職員</t>
  </si>
  <si>
    <t>Ｃ</t>
  </si>
  <si>
    <t>（１単位）</t>
  </si>
  <si>
    <t>（２０人）</t>
  </si>
  <si>
    <t>施設区分</t>
  </si>
  <si>
    <t>（通常規模型）</t>
  </si>
  <si>
    <t>（月曜日～土曜日　祝日を含む）</t>
  </si>
  <si>
    <t>（９：００～１６：００）</t>
  </si>
  <si>
    <t>常勤の勤務時間</t>
  </si>
  <si>
    <t>ａ（８：３０　～１７：３０＜８時間００分＞）</t>
  </si>
  <si>
    <t>その他の勤務時間</t>
  </si>
  <si>
    <t>ｂ ( １０  ：００　～　１４：００   )</t>
  </si>
  <si>
    <t>ｃ ( ８ ：３０　～  １１：３０    )</t>
  </si>
  <si>
    <t>ｄ ( １２  ：３０　～　１７：３０   )</t>
  </si>
  <si>
    <t>（※１）人員基準上必要な職員の氏名、勤務時間数を記載してください。（管理者、生活相談員、看護職員、介護職員、機能訓練指導員）</t>
  </si>
  <si>
    <t>勤　務　時　間　数　（※１）</t>
  </si>
  <si>
    <t>勤　務　時　間　数　（※２）</t>
  </si>
  <si>
    <t>≒</t>
  </si>
  <si>
    <t>専ら中重度者ｹｱｻｰﾋﾞｽの提供に当たる
看護職員の勤務時間数小計　③</t>
  </si>
  <si>
    <t>介護職員勤務時間数小計　①</t>
  </si>
  <si>
    <t>看護職員勤務時間数小計　②</t>
  </si>
  <si>
    <t>予定利用者数(人)</t>
  </si>
  <si>
    <t>第１週</t>
  </si>
  <si>
    <t>第２週</t>
  </si>
  <si>
    <t>第３週</t>
  </si>
  <si>
    <t>第４週</t>
  </si>
  <si>
    <t>氏名（※１）</t>
  </si>
  <si>
    <t>加配に資する看護職員又は介護職員の勤務時間数：④
（④=①+②-③）</t>
  </si>
  <si>
    <t>人員基準上必要な看護職員又は介護職員の勤務時間数：⑤</t>
  </si>
  <si>
    <t>氏名（※２）</t>
  </si>
  <si>
    <t>○ 人員基準上必要な職員の氏名、勤務時間数等</t>
  </si>
  <si>
    <t>○ 専ら中重度者ｹｱｻｰﾋﾞｽの提供に当たる看護職員の氏名、勤務時間数等</t>
  </si>
  <si>
    <t>1/2単位</t>
  </si>
  <si>
    <t>2/2単位</t>
  </si>
  <si>
    <t>介護職員勤務時間数小計　③</t>
  </si>
  <si>
    <t>看護職員勤務時間数小計　④</t>
  </si>
  <si>
    <t>専ら中重度者ｹｱｻｰﾋﾞｽの提供に当たる
看護職員の勤務時間数小計　⑤</t>
  </si>
  <si>
    <t>加配に資する看護職員又は介護職員の勤務時間数：⑥
（⑥=①+②+③+④-⑤）</t>
  </si>
  <si>
    <t>人員基準上必要な看護職員又は介護職員の勤務時間数：⑦</t>
  </si>
  <si>
    <t>（２単位）</t>
  </si>
  <si>
    <t>１単位目</t>
  </si>
  <si>
    <t>（９：００～１２：００）</t>
  </si>
  <si>
    <t>２単位目</t>
  </si>
  <si>
    <t>（１３：００～１６：００）</t>
  </si>
  <si>
    <t>看護職員又は介護職員の加配時間数：⑥
（⑥＝④-⑤）</t>
  </si>
  <si>
    <t>看護職員又は介護職員の加配時間数：⑧
⑧＝（⑥-⑦）</t>
  </si>
  <si>
    <t>（　　人）</t>
  </si>
  <si>
    <t>（　　規模型）</t>
  </si>
  <si>
    <t>（　曜日～　曜日　祝日を　　）</t>
  </si>
  <si>
    <t>（　　：　　　～　　　：　　）</t>
  </si>
  <si>
    <t>ｂ (　　：　　　～　　　：　　)</t>
  </si>
  <si>
    <t>ｃ (　　：　　　～　　　：　　)</t>
  </si>
  <si>
    <t>ｄ (　　：　　　～　　　：　　)</t>
  </si>
  <si>
    <t>　/　単位</t>
  </si>
  <si>
    <t>（　　：　　　～　　　：　　）</t>
  </si>
  <si>
    <t>（　　：　　　～　　　：　　）</t>
  </si>
  <si>
    <t>管理者</t>
  </si>
  <si>
    <t>生活相談員</t>
  </si>
  <si>
    <t>機能訓練指導員</t>
  </si>
  <si>
    <t>介護職員</t>
  </si>
  <si>
    <t>看護職員</t>
  </si>
  <si>
    <t>（注）ピンク色のセルに数字等を入力してください。黄色のセルには数式が入っているので自動計算がされます。</t>
  </si>
  <si>
    <t>（参考様式４４）</t>
  </si>
  <si>
    <t>（参考様式４４）２単位</t>
  </si>
  <si>
    <t>（※２）※１の看護職員の勤務時間数のうち、通所介護を行う時間帯を通じて専ら中重度者ｹｱｻｰﾋﾞｽの提供に当たる時間数を入力して</t>
  </si>
  <si>
    <t>　　　　ください。</t>
  </si>
  <si>
    <t>中重度者ケア体制加算　勤務表兼算定表</t>
  </si>
  <si>
    <t>Ｄ</t>
  </si>
  <si>
    <t>古座川　ゆず</t>
  </si>
  <si>
    <t>Ｃ</t>
  </si>
  <si>
    <t>ａ (　　：　　　～　　　：　　＜　　時間　　分＞）</t>
  </si>
  <si>
    <t>ａ (　　：　　　～　　　：　　＜　　時間　　分＞)</t>
  </si>
  <si>
    <t>ｃ ( ８ ：３０　～  １１：３０    )</t>
  </si>
  <si>
    <t>ａ ( ８ ：３０　～  １７：３０＜８時間００分＞)</t>
  </si>
  <si>
    <t>ａ ( ８：３０　～  １７：３０＜８時間００分＞)</t>
  </si>
  <si>
    <t>ｂ ( １０ ：００　～　１４：００   )</t>
  </si>
  <si>
    <t>ｄ ( １２ ：３０　～　１７：３０   )</t>
  </si>
  <si>
    <t>であること(通所介護・地域密着型通所介護）</t>
  </si>
  <si>
    <t>であること(通所介護・地域密着型通所介護)</t>
  </si>
  <si>
    <t>であること(通所介護・地域密着型通所介護)</t>
  </si>
  <si>
    <t>（　                                     　　）</t>
  </si>
  <si>
    <t>（　                                     　　　）</t>
  </si>
  <si>
    <t>（                                          　）</t>
  </si>
  <si>
    <t>（　                                   　　　）</t>
  </si>
  <si>
    <t>（　通所介護・予防給付型通所サービス　　）</t>
  </si>
  <si>
    <t>（　通所介護・予防給付型通所サービス　　）</t>
  </si>
  <si>
    <t>（令和　　年　　月分）</t>
  </si>
  <si>
    <t>（令和元年６月分）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</si>
</sst>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\)"/>
    <numFmt numFmtId="182" formatCode="0_);\(0\)"/>
    <numFmt numFmtId="183" formatCode="\(General\)"/>
    <numFmt numFmtId="184" formatCode="General&quot;時&quot;&quot;間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i/>
      <u val="single"/>
      <sz val="12"/>
      <color indexed="8"/>
      <name val="ＭＳ 明朝"/>
      <family val="1"/>
    </font>
    <font>
      <sz val="14"/>
      <color indexed="8"/>
      <name val="HG丸ｺﾞｼｯｸM-PRO"/>
      <family val="3"/>
    </font>
    <font>
      <sz val="11"/>
      <color indexed="8"/>
      <name val="ＭＳ 明朝"/>
      <family val="1"/>
    </font>
    <font>
      <u val="single"/>
      <sz val="12"/>
      <color indexed="10"/>
      <name val="ＭＳ 明朝"/>
      <family val="1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  <font>
      <sz val="10"/>
      <color rgb="FFFF0000"/>
      <name val="HGSｺﾞｼｯｸM"/>
      <family val="3"/>
    </font>
    <font>
      <sz val="9"/>
      <color theme="1"/>
      <name val="HGSｺﾞｼｯｸM"/>
      <family val="3"/>
    </font>
    <font>
      <sz val="8"/>
      <color theme="1"/>
      <name val="HGSｺﾞｼｯｸM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double"/>
    </border>
    <border>
      <left/>
      <right style="thin"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7" borderId="10" xfId="0" applyFont="1" applyFill="1" applyBorder="1" applyAlignment="1" applyProtection="1">
      <alignment horizontal="center" vertical="center"/>
      <protection locked="0"/>
    </xf>
    <xf numFmtId="0" fontId="51" fillId="7" borderId="1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vertical="center"/>
      <protection/>
    </xf>
    <xf numFmtId="0" fontId="51" fillId="7" borderId="10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 applyProtection="1">
      <alignment horizontal="right" vertical="center"/>
      <protection locked="0"/>
    </xf>
    <xf numFmtId="0" fontId="50" fillId="0" borderId="13" xfId="0" applyFont="1" applyFill="1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right" vertical="center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right" vertical="center"/>
      <protection locked="0"/>
    </xf>
    <xf numFmtId="0" fontId="50" fillId="0" borderId="14" xfId="0" applyFont="1" applyFill="1" applyBorder="1" applyAlignment="1" applyProtection="1">
      <alignment vertical="center"/>
      <protection/>
    </xf>
    <xf numFmtId="0" fontId="50" fillId="34" borderId="15" xfId="0" applyFont="1" applyFill="1" applyBorder="1" applyAlignment="1" applyProtection="1">
      <alignment horizontal="center" vertical="center"/>
      <protection locked="0"/>
    </xf>
    <xf numFmtId="0" fontId="53" fillId="34" borderId="15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vertical="center"/>
      <protection locked="0"/>
    </xf>
    <xf numFmtId="0" fontId="50" fillId="3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 applyProtection="1">
      <alignment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right" vertical="center"/>
      <protection locked="0"/>
    </xf>
    <xf numFmtId="0" fontId="50" fillId="0" borderId="17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7" borderId="12" xfId="0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1" fillId="7" borderId="11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 locked="0"/>
    </xf>
    <xf numFmtId="184" fontId="51" fillId="7" borderId="10" xfId="0" applyNumberFormat="1" applyFont="1" applyFill="1" applyBorder="1" applyAlignment="1" applyProtection="1">
      <alignment vertical="center"/>
      <protection locked="0"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51" fillId="7" borderId="12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 quotePrefix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176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176" fontId="50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0" fillId="0" borderId="22" xfId="0" applyFont="1" applyBorder="1" applyAlignment="1" applyProtection="1">
      <alignment vertical="center"/>
      <protection/>
    </xf>
    <xf numFmtId="0" fontId="50" fillId="0" borderId="23" xfId="0" applyFont="1" applyBorder="1" applyAlignment="1" applyProtection="1">
      <alignment vertical="center"/>
      <protection/>
    </xf>
    <xf numFmtId="0" fontId="53" fillId="34" borderId="15" xfId="0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right" vertical="center"/>
      <protection/>
    </xf>
    <xf numFmtId="0" fontId="50" fillId="0" borderId="24" xfId="0" applyFont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right" vertical="center"/>
      <protection/>
    </xf>
    <xf numFmtId="0" fontId="50" fillId="0" borderId="25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right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41" fillId="0" borderId="14" xfId="0" applyFont="1" applyFill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 quotePrefix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176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0" xfId="0" applyFont="1" applyFill="1" applyBorder="1" applyAlignment="1" applyProtection="1">
      <alignment horizontal="center" vertical="center"/>
      <protection locked="0"/>
    </xf>
    <xf numFmtId="176" fontId="50" fillId="0" borderId="20" xfId="0" applyNumberFormat="1" applyFont="1" applyFill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vertical="center"/>
      <protection locked="0"/>
    </xf>
    <xf numFmtId="0" fontId="50" fillId="0" borderId="23" xfId="0" applyFont="1" applyBorder="1" applyAlignment="1" applyProtection="1">
      <alignment vertical="center"/>
      <protection locked="0"/>
    </xf>
    <xf numFmtId="0" fontId="50" fillId="0" borderId="22" xfId="0" applyFont="1" applyFill="1" applyBorder="1" applyAlignment="1" applyProtection="1">
      <alignment vertical="center"/>
      <protection locked="0"/>
    </xf>
    <xf numFmtId="0" fontId="50" fillId="0" borderId="13" xfId="0" applyFont="1" applyFill="1" applyBorder="1" applyAlignment="1" applyProtection="1">
      <alignment vertical="center"/>
      <protection locked="0"/>
    </xf>
    <xf numFmtId="0" fontId="50" fillId="0" borderId="23" xfId="0" applyFont="1" applyFill="1" applyBorder="1" applyAlignment="1" applyProtection="1">
      <alignment vertical="center"/>
      <protection locked="0"/>
    </xf>
    <xf numFmtId="0" fontId="50" fillId="0" borderId="24" xfId="0" applyFont="1" applyBorder="1" applyAlignment="1" applyProtection="1">
      <alignment vertical="center"/>
      <protection locked="0"/>
    </xf>
    <xf numFmtId="0" fontId="50" fillId="0" borderId="17" xfId="0" applyFont="1" applyFill="1" applyBorder="1" applyAlignment="1" applyProtection="1">
      <alignment vertical="center"/>
      <protection locked="0"/>
    </xf>
    <xf numFmtId="0" fontId="50" fillId="0" borderId="25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54" fillId="0" borderId="14" xfId="0" applyFont="1" applyFill="1" applyBorder="1" applyAlignment="1" applyProtection="1">
      <alignment vertical="center"/>
      <protection locked="0"/>
    </xf>
    <xf numFmtId="0" fontId="41" fillId="0" borderId="14" xfId="0" applyFont="1" applyFill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50" fillId="0" borderId="14" xfId="0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50" fillId="0" borderId="0" xfId="0" applyFont="1" applyFill="1" applyAlignment="1" applyProtection="1">
      <alignment horizontal="left" vertical="center"/>
      <protection locked="0"/>
    </xf>
    <xf numFmtId="0" fontId="51" fillId="7" borderId="10" xfId="0" applyFont="1" applyFill="1" applyBorder="1" applyAlignment="1" applyProtection="1">
      <alignment vertical="center"/>
      <protection/>
    </xf>
    <xf numFmtId="0" fontId="50" fillId="7" borderId="16" xfId="0" applyFont="1" applyFill="1" applyBorder="1" applyAlignment="1" applyProtection="1">
      <alignment horizontal="center" vertical="center"/>
      <protection/>
    </xf>
    <xf numFmtId="0" fontId="50" fillId="7" borderId="10" xfId="0" applyFont="1" applyFill="1" applyBorder="1" applyAlignment="1" applyProtection="1">
      <alignment horizontal="center" vertical="center"/>
      <protection/>
    </xf>
    <xf numFmtId="0" fontId="51" fillId="7" borderId="10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7" borderId="12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1" fillId="7" borderId="11" xfId="0" applyFont="1" applyFill="1" applyBorder="1" applyAlignment="1" applyProtection="1">
      <alignment horizontal="center" vertical="center"/>
      <protection/>
    </xf>
    <xf numFmtId="0" fontId="51" fillId="7" borderId="12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0" fillId="0" borderId="11" xfId="0" applyFont="1" applyFill="1" applyBorder="1" applyAlignment="1" applyProtection="1">
      <alignment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vertical="center"/>
      <protection/>
    </xf>
    <xf numFmtId="184" fontId="51" fillId="7" borderId="10" xfId="0" applyNumberFormat="1" applyFont="1" applyFill="1" applyBorder="1" applyAlignment="1" applyProtection="1">
      <alignment vertical="center"/>
      <protection/>
    </xf>
    <xf numFmtId="0" fontId="51" fillId="7" borderId="16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0" fillId="0" borderId="27" xfId="0" applyFont="1" applyBorder="1" applyAlignment="1" applyProtection="1">
      <alignment horizontal="right" vertical="center"/>
      <protection/>
    </xf>
    <xf numFmtId="0" fontId="50" fillId="34" borderId="28" xfId="0" applyFont="1" applyFill="1" applyBorder="1" applyAlignment="1" applyProtection="1">
      <alignment horizontal="center" vertical="center"/>
      <protection/>
    </xf>
    <xf numFmtId="0" fontId="50" fillId="34" borderId="29" xfId="0" applyFont="1" applyFill="1" applyBorder="1" applyAlignment="1" applyProtection="1">
      <alignment horizontal="center" vertical="center"/>
      <protection/>
    </xf>
    <xf numFmtId="0" fontId="50" fillId="34" borderId="30" xfId="0" applyFont="1" applyFill="1" applyBorder="1" applyAlignment="1" applyProtection="1">
      <alignment horizontal="center" vertical="center"/>
      <protection/>
    </xf>
    <xf numFmtId="0" fontId="50" fillId="34" borderId="31" xfId="0" applyFont="1" applyFill="1" applyBorder="1" applyAlignment="1" applyProtection="1">
      <alignment horizontal="center" vertical="center"/>
      <protection/>
    </xf>
    <xf numFmtId="0" fontId="50" fillId="34" borderId="32" xfId="0" applyFont="1" applyFill="1" applyBorder="1" applyAlignment="1" applyProtection="1">
      <alignment horizontal="center" vertical="center"/>
      <protection/>
    </xf>
    <xf numFmtId="0" fontId="50" fillId="34" borderId="33" xfId="0" applyFont="1" applyFill="1" applyBorder="1" applyAlignment="1" applyProtection="1">
      <alignment horizontal="center" vertical="center"/>
      <protection/>
    </xf>
    <xf numFmtId="0" fontId="50" fillId="34" borderId="34" xfId="0" applyFont="1" applyFill="1" applyBorder="1" applyAlignment="1" applyProtection="1">
      <alignment horizontal="center" vertical="center"/>
      <protection/>
    </xf>
    <xf numFmtId="0" fontId="50" fillId="34" borderId="35" xfId="0" applyFont="1" applyFill="1" applyBorder="1" applyAlignment="1" applyProtection="1">
      <alignment horizontal="center" vertical="center"/>
      <protection/>
    </xf>
    <xf numFmtId="0" fontId="50" fillId="34" borderId="36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37" xfId="0" applyFont="1" applyFill="1" applyBorder="1" applyAlignment="1" applyProtection="1">
      <alignment horizontal="center" vertical="center"/>
      <protection/>
    </xf>
    <xf numFmtId="0" fontId="50" fillId="34" borderId="38" xfId="0" applyFont="1" applyFill="1" applyBorder="1" applyAlignment="1" applyProtection="1">
      <alignment horizontal="center" vertical="center"/>
      <protection/>
    </xf>
    <xf numFmtId="0" fontId="50" fillId="34" borderId="39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55" fillId="34" borderId="39" xfId="0" applyFont="1" applyFill="1" applyBorder="1" applyAlignment="1" applyProtection="1">
      <alignment vertical="center"/>
      <protection/>
    </xf>
    <xf numFmtId="0" fontId="55" fillId="34" borderId="26" xfId="0" applyFont="1" applyFill="1" applyBorder="1" applyAlignment="1" applyProtection="1">
      <alignment vertical="center"/>
      <protection/>
    </xf>
    <xf numFmtId="0" fontId="53" fillId="34" borderId="40" xfId="0" applyFont="1" applyFill="1" applyBorder="1" applyAlignment="1" applyProtection="1">
      <alignment horizontal="center" vertical="center" wrapText="1"/>
      <protection/>
    </xf>
    <xf numFmtId="0" fontId="53" fillId="34" borderId="41" xfId="0" applyFont="1" applyFill="1" applyBorder="1" applyAlignment="1" applyProtection="1">
      <alignment horizontal="center" vertical="center" wrapText="1"/>
      <protection/>
    </xf>
    <xf numFmtId="0" fontId="53" fillId="34" borderId="42" xfId="0" applyFont="1" applyFill="1" applyBorder="1" applyAlignment="1" applyProtection="1">
      <alignment horizontal="center" vertical="center" wrapText="1"/>
      <protection/>
    </xf>
    <xf numFmtId="0" fontId="53" fillId="34" borderId="43" xfId="0" applyFont="1" applyFill="1" applyBorder="1" applyAlignment="1" applyProtection="1">
      <alignment horizontal="center" vertical="center" wrapText="1"/>
      <protection/>
    </xf>
    <xf numFmtId="0" fontId="53" fillId="34" borderId="13" xfId="0" applyFont="1" applyFill="1" applyBorder="1" applyAlignment="1" applyProtection="1">
      <alignment horizontal="center" vertical="center"/>
      <protection/>
    </xf>
    <xf numFmtId="0" fontId="53" fillId="34" borderId="16" xfId="0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 applyProtection="1">
      <alignment horizontal="center" vertical="center" wrapText="1"/>
      <protection/>
    </xf>
    <xf numFmtId="0" fontId="53" fillId="34" borderId="1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0" fontId="50" fillId="0" borderId="27" xfId="0" applyFont="1" applyBorder="1" applyAlignment="1" applyProtection="1">
      <alignment horizontal="right" vertical="center"/>
      <protection locked="0"/>
    </xf>
    <xf numFmtId="0" fontId="50" fillId="34" borderId="43" xfId="0" applyFont="1" applyFill="1" applyBorder="1" applyAlignment="1" applyProtection="1">
      <alignment horizontal="center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0" fillId="7" borderId="44" xfId="0" applyFont="1" applyFill="1" applyBorder="1" applyAlignment="1" applyProtection="1">
      <alignment horizontal="center" vertical="center"/>
      <protection locked="0"/>
    </xf>
    <xf numFmtId="0" fontId="50" fillId="7" borderId="45" xfId="0" applyFont="1" applyFill="1" applyBorder="1" applyAlignment="1" applyProtection="1">
      <alignment horizontal="center" vertical="center"/>
      <protection locked="0"/>
    </xf>
    <xf numFmtId="0" fontId="50" fillId="7" borderId="46" xfId="0" applyFont="1" applyFill="1" applyBorder="1" applyAlignment="1" applyProtection="1">
      <alignment horizontal="center" vertical="center"/>
      <protection locked="0"/>
    </xf>
    <xf numFmtId="0" fontId="50" fillId="7" borderId="47" xfId="0" applyFont="1" applyFill="1" applyBorder="1" applyAlignment="1" applyProtection="1">
      <alignment horizontal="center" vertical="center"/>
      <protection locked="0"/>
    </xf>
    <xf numFmtId="0" fontId="50" fillId="7" borderId="0" xfId="0" applyFont="1" applyFill="1" applyBorder="1" applyAlignment="1" applyProtection="1">
      <alignment horizontal="center" vertical="center"/>
      <protection locked="0"/>
    </xf>
    <xf numFmtId="0" fontId="50" fillId="7" borderId="27" xfId="0" applyFont="1" applyFill="1" applyBorder="1" applyAlignment="1" applyProtection="1">
      <alignment horizontal="center" vertical="center"/>
      <protection locked="0"/>
    </xf>
    <xf numFmtId="0" fontId="50" fillId="7" borderId="44" xfId="0" applyFont="1" applyFill="1" applyBorder="1" applyAlignment="1" applyProtection="1">
      <alignment horizontal="center" vertical="center"/>
      <protection/>
    </xf>
    <xf numFmtId="0" fontId="50" fillId="7" borderId="45" xfId="0" applyFont="1" applyFill="1" applyBorder="1" applyAlignment="1" applyProtection="1">
      <alignment horizontal="center" vertical="center"/>
      <protection/>
    </xf>
    <xf numFmtId="0" fontId="50" fillId="7" borderId="46" xfId="0" applyFont="1" applyFill="1" applyBorder="1" applyAlignment="1" applyProtection="1">
      <alignment horizontal="center" vertical="center"/>
      <protection/>
    </xf>
    <xf numFmtId="0" fontId="50" fillId="7" borderId="47" xfId="0" applyFont="1" applyFill="1" applyBorder="1" applyAlignment="1" applyProtection="1">
      <alignment horizontal="center" vertical="center"/>
      <protection/>
    </xf>
    <xf numFmtId="0" fontId="50" fillId="7" borderId="0" xfId="0" applyFont="1" applyFill="1" applyBorder="1" applyAlignment="1" applyProtection="1">
      <alignment horizontal="center" vertical="center"/>
      <protection/>
    </xf>
    <xf numFmtId="0" fontId="50" fillId="7" borderId="2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39</xdr:row>
      <xdr:rowOff>152400</xdr:rowOff>
    </xdr:from>
    <xdr:to>
      <xdr:col>30</xdr:col>
      <xdr:colOff>219075</xdr:colOff>
      <xdr:row>53</xdr:row>
      <xdr:rowOff>85725</xdr:rowOff>
    </xdr:to>
    <xdr:sp>
      <xdr:nvSpPr>
        <xdr:cNvPr id="1" name="テキスト ボックス 1"/>
        <xdr:cNvSpPr>
          <a:spLocks/>
        </xdr:cNvSpPr>
      </xdr:nvSpPr>
      <xdr:spPr>
        <a:xfrm>
          <a:off x="5734050" y="7562850"/>
          <a:ext cx="7124700" cy="2905125"/>
        </a:xfrm>
        <a:prstGeom prst="borderCallout1">
          <a:avLst>
            <a:gd name="adj1" fmla="val -84486"/>
            <a:gd name="adj2" fmla="val -14495"/>
            <a:gd name="adj3" fmla="val -49967"/>
            <a:gd name="adj4" fmla="val 6777"/>
          </a:avLst>
        </a:prstGeom>
        <a:solidFill>
          <a:srgbClr val="D9D9D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中重度者ｹｱ体制加算の算定要件のうち、</a:t>
          </a:r>
          <a:r>
            <a:rPr lang="en-US" cap="none" sz="1200" b="0" i="1" u="sng" baseline="0">
              <a:solidFill>
                <a:srgbClr val="000000"/>
              </a:solidFill>
            </a:rPr>
            <a:t>看護職員又は介護職員の配置に関する加配要件（常勤換算方法で２以上（通所ﾘﾊﾋﾞﾘﾃｰｼｮﾝにおいては１以上）加配）</a:t>
          </a:r>
          <a:r>
            <a:rPr lang="en-US" cap="none" sz="1200" b="0" i="0" u="none" baseline="0">
              <a:solidFill>
                <a:srgbClr val="000000"/>
              </a:solidFill>
            </a:rPr>
            <a:t>についてですが、</a:t>
          </a:r>
          <a:r>
            <a:rPr lang="en-US" cap="none" sz="1200" b="0" i="1" u="sng" baseline="0">
              <a:solidFill>
                <a:srgbClr val="000000"/>
              </a:solidFill>
            </a:rPr>
            <a:t>専ら中重度者ｹｱｻｰﾋﾞｽの提供に当たる看護職員の勤務時間数は、加配のための勤務時間数に含めることはできません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</a:rPr>
            <a:t>よって、加配要件を満たしているかどうかについては、以下の方法で確認しています。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１．加配に資する職員の勤務時間数④（＝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看護職員又は介護職員の総勤務時間数（①＋②）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専ら中重度者ケアサービスの提供に当たる看護職員の勤務時間数③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）を算出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２．人員基準上必要な看護職員又は介護職員の勤務時間数⑤を算出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３．１と２を比較することで、職員の加配時間数⑥を算出。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４．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加配時間数⑥</a:t>
          </a:r>
          <a:r>
            <a:rPr lang="en-US" cap="none" sz="1200" b="0" i="0" u="none" baseline="0">
              <a:solidFill>
                <a:srgbClr val="000000"/>
              </a:solidFill>
            </a:rPr>
            <a:t>』÷『</a:t>
          </a:r>
          <a:r>
            <a:rPr lang="en-US" cap="none" sz="1200" b="0" i="0" u="none" baseline="0">
              <a:solidFill>
                <a:srgbClr val="000000"/>
              </a:solidFill>
            </a:rPr>
            <a:t>常勤が勤務すべき時間数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により、加配職員が常勤換算方法で２以上（通所ﾘﾊﾋﾞﾘﾃｰｼｮﾝにおいては１以上）となっているかを確認。</a:t>
          </a:r>
        </a:p>
      </xdr:txBody>
    </xdr:sp>
    <xdr:clientData/>
  </xdr:twoCellAnchor>
  <xdr:twoCellAnchor>
    <xdr:from>
      <xdr:col>7</xdr:col>
      <xdr:colOff>0</xdr:colOff>
      <xdr:row>13</xdr:row>
      <xdr:rowOff>152400</xdr:rowOff>
    </xdr:from>
    <xdr:to>
      <xdr:col>16</xdr:col>
      <xdr:colOff>28575</xdr:colOff>
      <xdr:row>22</xdr:row>
      <xdr:rowOff>152400</xdr:rowOff>
    </xdr:to>
    <xdr:sp>
      <xdr:nvSpPr>
        <xdr:cNvPr id="2" name="テキスト ボックス 2"/>
        <xdr:cNvSpPr>
          <a:spLocks/>
        </xdr:cNvSpPr>
      </xdr:nvSpPr>
      <xdr:spPr>
        <a:xfrm>
          <a:off x="3800475" y="2762250"/>
          <a:ext cx="3457575" cy="1666875"/>
        </a:xfrm>
        <a:prstGeom prst="wedgeRoundRectCallout">
          <a:avLst>
            <a:gd name="adj1" fmla="val -58833"/>
            <a:gd name="adj2" fmla="val -68444"/>
          </a:avLst>
        </a:prstGeom>
        <a:solidFill>
          <a:srgbClr val="DBEEF4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手順①：加算算定開始月の勤務形態一覧表を作成してください。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17</xdr:row>
      <xdr:rowOff>180975</xdr:rowOff>
    </xdr:from>
    <xdr:to>
      <xdr:col>15</xdr:col>
      <xdr:colOff>276225</xdr:colOff>
      <xdr:row>22</xdr:row>
      <xdr:rowOff>38100</xdr:rowOff>
    </xdr:to>
    <xdr:sp>
      <xdr:nvSpPr>
        <xdr:cNvPr id="3" name="テキスト ボックス 3"/>
        <xdr:cNvSpPr>
          <a:spLocks/>
        </xdr:cNvSpPr>
      </xdr:nvSpPr>
      <xdr:spPr>
        <a:xfrm>
          <a:off x="3943350" y="3457575"/>
          <a:ext cx="3181350" cy="857250"/>
        </a:xfrm>
        <a:prstGeom prst="borderCallout1">
          <a:avLst>
            <a:gd name="adj1" fmla="val -91888"/>
            <a:gd name="adj2" fmla="val 13268"/>
            <a:gd name="adj3" fmla="val -50032"/>
            <a:gd name="adj4" fmla="val -14328"/>
          </a:avLst>
        </a:prstGeom>
        <a:solidFill>
          <a:srgbClr val="D9D9D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介護職員と看護職員の勤務形態表は、管理者、生活相談員、機能訓練指導員とは分けて、別々に記入・作成してください。</a:t>
          </a:r>
        </a:p>
      </xdr:txBody>
    </xdr:sp>
    <xdr:clientData/>
  </xdr:twoCellAnchor>
  <xdr:twoCellAnchor>
    <xdr:from>
      <xdr:col>6</xdr:col>
      <xdr:colOff>85725</xdr:colOff>
      <xdr:row>32</xdr:row>
      <xdr:rowOff>133350</xdr:rowOff>
    </xdr:from>
    <xdr:to>
      <xdr:col>17</xdr:col>
      <xdr:colOff>276225</xdr:colOff>
      <xdr:row>38</xdr:row>
      <xdr:rowOff>152400</xdr:rowOff>
    </xdr:to>
    <xdr:sp>
      <xdr:nvSpPr>
        <xdr:cNvPr id="4" name="テキスト ボックス 4"/>
        <xdr:cNvSpPr>
          <a:spLocks/>
        </xdr:cNvSpPr>
      </xdr:nvSpPr>
      <xdr:spPr>
        <a:xfrm>
          <a:off x="3505200" y="6124575"/>
          <a:ext cx="4381500" cy="1238250"/>
        </a:xfrm>
        <a:prstGeom prst="wedgeRoundRectCallout">
          <a:avLst>
            <a:gd name="adj1" fmla="val -67226"/>
            <a:gd name="adj2" fmla="val 25513"/>
          </a:avLst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手順②：看護職員の勤務時間のうち、通所介護を行う時間帯を通じて専ら中重度者ｹｱｻｰﾋﾞｽの提供に当たる時間数を入力してください。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手順①で作成した勤務形態一覧表の</a:t>
          </a:r>
          <a:r>
            <a:rPr lang="en-US" cap="none" sz="1200" b="0" i="0" u="sng" baseline="0">
              <a:solidFill>
                <a:srgbClr val="FF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を記入してください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24</xdr:col>
      <xdr:colOff>161925</xdr:colOff>
      <xdr:row>6</xdr:row>
      <xdr:rowOff>57150</xdr:rowOff>
    </xdr:from>
    <xdr:to>
      <xdr:col>31</xdr:col>
      <xdr:colOff>161925</xdr:colOff>
      <xdr:row>11</xdr:row>
      <xdr:rowOff>123825</xdr:rowOff>
    </xdr:to>
    <xdr:sp>
      <xdr:nvSpPr>
        <xdr:cNvPr id="5" name="テキスト ボックス 5"/>
        <xdr:cNvSpPr>
          <a:spLocks/>
        </xdr:cNvSpPr>
      </xdr:nvSpPr>
      <xdr:spPr>
        <a:xfrm>
          <a:off x="10515600" y="1323975"/>
          <a:ext cx="2686050" cy="1009650"/>
        </a:xfrm>
        <a:prstGeom prst="wedgeRoundRectCallout">
          <a:avLst>
            <a:gd name="adj1" fmla="val -35643"/>
            <a:gd name="adj2" fmla="val -108453"/>
          </a:avLst>
        </a:prstGeom>
        <a:solidFill>
          <a:srgbClr val="DBEEF4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手順③：看護職員又は介護職員の加配要件を満たしているか、確認してください。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133350</xdr:colOff>
      <xdr:row>21</xdr:row>
      <xdr:rowOff>133350</xdr:rowOff>
    </xdr:from>
    <xdr:to>
      <xdr:col>7</xdr:col>
      <xdr:colOff>142875</xdr:colOff>
      <xdr:row>26</xdr:row>
      <xdr:rowOff>104775</xdr:rowOff>
    </xdr:to>
    <xdr:sp>
      <xdr:nvSpPr>
        <xdr:cNvPr id="6" name="直線コネクタ 6"/>
        <xdr:cNvSpPr>
          <a:spLocks/>
        </xdr:cNvSpPr>
      </xdr:nvSpPr>
      <xdr:spPr>
        <a:xfrm flipV="1">
          <a:off x="2790825" y="4210050"/>
          <a:ext cx="1152525" cy="8382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85725</xdr:rowOff>
    </xdr:from>
    <xdr:to>
      <xdr:col>32</xdr:col>
      <xdr:colOff>381000</xdr:colOff>
      <xdr:row>28</xdr:row>
      <xdr:rowOff>152400</xdr:rowOff>
    </xdr:to>
    <xdr:sp>
      <xdr:nvSpPr>
        <xdr:cNvPr id="7" name="テキスト ボックス 7"/>
        <xdr:cNvSpPr>
          <a:spLocks/>
        </xdr:cNvSpPr>
      </xdr:nvSpPr>
      <xdr:spPr>
        <a:xfrm>
          <a:off x="7610475" y="2495550"/>
          <a:ext cx="6191250" cy="3000375"/>
        </a:xfrm>
        <a:prstGeom prst="roundRect">
          <a:avLst/>
        </a:prstGeom>
        <a:solidFill>
          <a:srgbClr val="E6B9B8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手順①～</a:t>
          </a:r>
          <a:r>
            <a:rPr lang="en-US" cap="none" sz="1400" b="1" i="0" u="none" baseline="0">
              <a:solidFill>
                <a:srgbClr val="000000"/>
              </a:solidFill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に沿って必要事項を入力してください。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シートには保護がかかっています。必要に応じてシート保護を解除して、使用してください。（解除のためのパスワードは設定していません。）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サービス提供時間が曜日によって異なる場合や、サービスの単位数が３以上となる場合等、各事業所におけるサービスの提供体制が本参考様式に馴染まない場合は、各事業所において、算定要件が満たされていることがわかる資料を作成のうえ、提出してください。</a:t>
          </a:r>
        </a:p>
      </xdr:txBody>
    </xdr:sp>
    <xdr:clientData/>
  </xdr:twoCellAnchor>
  <xdr:twoCellAnchor>
    <xdr:from>
      <xdr:col>10</xdr:col>
      <xdr:colOff>219075</xdr:colOff>
      <xdr:row>4</xdr:row>
      <xdr:rowOff>200025</xdr:rowOff>
    </xdr:from>
    <xdr:to>
      <xdr:col>18</xdr:col>
      <xdr:colOff>314325</xdr:colOff>
      <xdr:row>8</xdr:row>
      <xdr:rowOff>9525</xdr:rowOff>
    </xdr:to>
    <xdr:sp>
      <xdr:nvSpPr>
        <xdr:cNvPr id="8" name="テキスト ボックス 8"/>
        <xdr:cNvSpPr>
          <a:spLocks/>
        </xdr:cNvSpPr>
      </xdr:nvSpPr>
      <xdr:spPr>
        <a:xfrm>
          <a:off x="5162550" y="981075"/>
          <a:ext cx="3181350" cy="638175"/>
        </a:xfrm>
        <a:prstGeom prst="borderCallout1">
          <a:avLst>
            <a:gd name="adj1" fmla="val -84398"/>
            <a:gd name="adj2" fmla="val 48685"/>
            <a:gd name="adj3" fmla="val -50032"/>
            <a:gd name="adj4" fmla="val -14328"/>
          </a:avLst>
        </a:prstGeom>
        <a:solidFill>
          <a:srgbClr val="D9D9D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サービス提供時間等についても、記入漏れがないよう、ご留意ください。</a:t>
          </a:r>
        </a:p>
      </xdr:txBody>
    </xdr:sp>
    <xdr:clientData/>
  </xdr:twoCellAnchor>
  <xdr:twoCellAnchor>
    <xdr:from>
      <xdr:col>4</xdr:col>
      <xdr:colOff>352425</xdr:colOff>
      <xdr:row>3</xdr:row>
      <xdr:rowOff>57150</xdr:rowOff>
    </xdr:from>
    <xdr:to>
      <xdr:col>10</xdr:col>
      <xdr:colOff>238125</xdr:colOff>
      <xdr:row>4</xdr:row>
      <xdr:rowOff>257175</xdr:rowOff>
    </xdr:to>
    <xdr:sp>
      <xdr:nvSpPr>
        <xdr:cNvPr id="9" name="直線コネクタ 9"/>
        <xdr:cNvSpPr>
          <a:spLocks/>
        </xdr:cNvSpPr>
      </xdr:nvSpPr>
      <xdr:spPr>
        <a:xfrm>
          <a:off x="3009900" y="676275"/>
          <a:ext cx="2171700" cy="3619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3</xdr:row>
      <xdr:rowOff>85725</xdr:rowOff>
    </xdr:from>
    <xdr:to>
      <xdr:col>12</xdr:col>
      <xdr:colOff>142875</xdr:colOff>
      <xdr:row>4</xdr:row>
      <xdr:rowOff>200025</xdr:rowOff>
    </xdr:to>
    <xdr:sp>
      <xdr:nvSpPr>
        <xdr:cNvPr id="10" name="直線コネクタ 11"/>
        <xdr:cNvSpPr>
          <a:spLocks/>
        </xdr:cNvSpPr>
      </xdr:nvSpPr>
      <xdr:spPr>
        <a:xfrm flipH="1">
          <a:off x="5762625" y="704850"/>
          <a:ext cx="85725" cy="2762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Normal="55" zoomScaleSheetLayoutView="100" zoomScalePageLayoutView="0" workbookViewId="0" topLeftCell="A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46"/>
      <c r="B1" s="46" t="s">
        <v>106</v>
      </c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 t="s">
        <v>26</v>
      </c>
      <c r="V1" s="46"/>
      <c r="W1" s="48" t="s">
        <v>128</v>
      </c>
      <c r="X1" s="48"/>
      <c r="Y1" s="48"/>
      <c r="Z1" s="48"/>
      <c r="AA1" s="48"/>
      <c r="AB1" s="48"/>
      <c r="AC1" s="46"/>
      <c r="AD1" s="46"/>
      <c r="AE1" s="46"/>
      <c r="AF1" s="46"/>
      <c r="AG1" s="46"/>
      <c r="AH1" s="46"/>
    </row>
    <row r="2" spans="1:34" ht="20.25" customHeight="1">
      <c r="A2" s="46"/>
      <c r="B2" s="46" t="s">
        <v>110</v>
      </c>
      <c r="C2" s="46"/>
      <c r="D2" s="47"/>
      <c r="E2" s="48"/>
      <c r="F2" s="48"/>
      <c r="G2" s="48"/>
      <c r="H2" s="145" t="s">
        <v>131</v>
      </c>
      <c r="I2" s="145"/>
      <c r="J2" s="145"/>
      <c r="K2" s="145"/>
      <c r="L2" s="46"/>
      <c r="M2" s="46"/>
      <c r="N2" s="46"/>
      <c r="O2" s="46"/>
      <c r="P2" s="46"/>
      <c r="Q2" s="46"/>
      <c r="R2" s="46"/>
      <c r="S2" s="46"/>
      <c r="T2" s="46"/>
      <c r="U2" s="46" t="s">
        <v>27</v>
      </c>
      <c r="V2" s="46"/>
      <c r="W2" s="48" t="s">
        <v>28</v>
      </c>
      <c r="X2" s="48"/>
      <c r="Y2" s="48"/>
      <c r="Z2" s="48"/>
      <c r="AA2" s="48"/>
      <c r="AB2" s="48"/>
      <c r="AC2" s="46"/>
      <c r="AD2" s="46"/>
      <c r="AE2" s="46"/>
      <c r="AF2" s="46"/>
      <c r="AG2" s="46"/>
      <c r="AH2" s="46"/>
    </row>
    <row r="3" spans="1:34" ht="12">
      <c r="A3" s="46"/>
      <c r="B3" s="46"/>
      <c r="C3" s="46"/>
      <c r="D3" s="47" t="s">
        <v>9</v>
      </c>
      <c r="E3" s="116">
        <v>7</v>
      </c>
      <c r="F3" s="46" t="s">
        <v>10</v>
      </c>
      <c r="G3" s="46"/>
      <c r="H3" s="146" t="s">
        <v>13</v>
      </c>
      <c r="I3" s="146"/>
      <c r="J3" s="146"/>
      <c r="K3" s="146"/>
      <c r="L3" s="147"/>
      <c r="M3" s="116">
        <v>160</v>
      </c>
      <c r="N3" s="46" t="s">
        <v>10</v>
      </c>
      <c r="O3" s="46"/>
      <c r="P3" s="146" t="s">
        <v>11</v>
      </c>
      <c r="Q3" s="146"/>
      <c r="R3" s="147"/>
      <c r="S3" s="5">
        <f>AG44</f>
        <v>436</v>
      </c>
      <c r="T3" s="46" t="s">
        <v>10</v>
      </c>
      <c r="U3" s="46"/>
      <c r="V3" s="5">
        <f>S3</f>
        <v>436</v>
      </c>
      <c r="W3" s="47" t="s">
        <v>12</v>
      </c>
      <c r="X3" s="5">
        <f>M3</f>
        <v>160</v>
      </c>
      <c r="Y3" s="49" t="s">
        <v>61</v>
      </c>
      <c r="Z3" s="36">
        <f>ROUNDDOWN(V3/X3,1)</f>
        <v>2.7</v>
      </c>
      <c r="AA3" s="50" t="s">
        <v>24</v>
      </c>
      <c r="AB3" s="51">
        <v>2</v>
      </c>
      <c r="AC3" s="46" t="s">
        <v>123</v>
      </c>
      <c r="AD3" s="46"/>
      <c r="AE3" s="46"/>
      <c r="AF3" s="46"/>
      <c r="AG3" s="46"/>
      <c r="AH3" s="46"/>
    </row>
    <row r="4" spans="1:34" ht="12.75" thickBot="1">
      <c r="A4" s="46"/>
      <c r="B4" s="46"/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0" t="s">
        <v>24</v>
      </c>
      <c r="AB4" s="51">
        <v>1</v>
      </c>
      <c r="AC4" s="46" t="s">
        <v>25</v>
      </c>
      <c r="AD4" s="46"/>
      <c r="AE4" s="46"/>
      <c r="AF4" s="46"/>
      <c r="AG4" s="46"/>
      <c r="AH4" s="46"/>
    </row>
    <row r="5" spans="1:34" ht="24.75" customHeight="1">
      <c r="A5" s="52" t="s">
        <v>74</v>
      </c>
      <c r="B5" s="53"/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5"/>
      <c r="AB5" s="56"/>
      <c r="AC5" s="53"/>
      <c r="AD5" s="53"/>
      <c r="AE5" s="53"/>
      <c r="AF5" s="53"/>
      <c r="AG5" s="53"/>
      <c r="AH5" s="57"/>
    </row>
    <row r="6" spans="1:34" ht="13.5" customHeight="1">
      <c r="A6" s="58"/>
      <c r="B6" s="148"/>
      <c r="C6" s="149"/>
      <c r="D6" s="150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59"/>
    </row>
    <row r="7" spans="1:34" ht="13.5" customHeight="1">
      <c r="A7" s="58"/>
      <c r="B7" s="151"/>
      <c r="C7" s="152"/>
      <c r="D7" s="153"/>
      <c r="E7" s="142">
        <v>1</v>
      </c>
      <c r="F7" s="139">
        <v>2</v>
      </c>
      <c r="G7" s="139">
        <v>3</v>
      </c>
      <c r="H7" s="139">
        <v>4</v>
      </c>
      <c r="I7" s="139">
        <v>5</v>
      </c>
      <c r="J7" s="139">
        <v>6</v>
      </c>
      <c r="K7" s="139">
        <v>7</v>
      </c>
      <c r="L7" s="139">
        <v>8</v>
      </c>
      <c r="M7" s="139">
        <v>9</v>
      </c>
      <c r="N7" s="139">
        <v>10</v>
      </c>
      <c r="O7" s="139">
        <v>11</v>
      </c>
      <c r="P7" s="139">
        <v>12</v>
      </c>
      <c r="Q7" s="139">
        <v>13</v>
      </c>
      <c r="R7" s="139">
        <v>14</v>
      </c>
      <c r="S7" s="139">
        <v>15</v>
      </c>
      <c r="T7" s="139">
        <v>16</v>
      </c>
      <c r="U7" s="139">
        <v>17</v>
      </c>
      <c r="V7" s="139">
        <v>18</v>
      </c>
      <c r="W7" s="139">
        <v>19</v>
      </c>
      <c r="X7" s="139">
        <v>20</v>
      </c>
      <c r="Y7" s="139">
        <v>21</v>
      </c>
      <c r="Z7" s="139">
        <v>22</v>
      </c>
      <c r="AA7" s="139">
        <v>23</v>
      </c>
      <c r="AB7" s="139">
        <v>24</v>
      </c>
      <c r="AC7" s="139">
        <v>25</v>
      </c>
      <c r="AD7" s="139">
        <v>26</v>
      </c>
      <c r="AE7" s="139">
        <v>27</v>
      </c>
      <c r="AF7" s="139">
        <v>28</v>
      </c>
      <c r="AG7" s="158"/>
      <c r="AH7" s="59"/>
    </row>
    <row r="8" spans="1:34" ht="13.5" customHeight="1">
      <c r="A8" s="58"/>
      <c r="B8" s="154"/>
      <c r="C8" s="155"/>
      <c r="D8" s="156"/>
      <c r="E8" s="117" t="s">
        <v>3</v>
      </c>
      <c r="F8" s="118" t="s">
        <v>4</v>
      </c>
      <c r="G8" s="118" t="s">
        <v>5</v>
      </c>
      <c r="H8" s="118" t="s">
        <v>6</v>
      </c>
      <c r="I8" s="118" t="s">
        <v>7</v>
      </c>
      <c r="J8" s="119" t="s">
        <v>8</v>
      </c>
      <c r="K8" s="119" t="s">
        <v>1</v>
      </c>
      <c r="L8" s="118" t="s">
        <v>2</v>
      </c>
      <c r="M8" s="118" t="s">
        <v>4</v>
      </c>
      <c r="N8" s="118" t="s">
        <v>5</v>
      </c>
      <c r="O8" s="119" t="s">
        <v>6</v>
      </c>
      <c r="P8" s="118" t="s">
        <v>7</v>
      </c>
      <c r="Q8" s="119" t="s">
        <v>8</v>
      </c>
      <c r="R8" s="119" t="s">
        <v>1</v>
      </c>
      <c r="S8" s="118" t="s">
        <v>2</v>
      </c>
      <c r="T8" s="118" t="s">
        <v>4</v>
      </c>
      <c r="U8" s="118" t="s">
        <v>5</v>
      </c>
      <c r="V8" s="118" t="s">
        <v>6</v>
      </c>
      <c r="W8" s="118" t="s">
        <v>7</v>
      </c>
      <c r="X8" s="119" t="s">
        <v>8</v>
      </c>
      <c r="Y8" s="119" t="s">
        <v>1</v>
      </c>
      <c r="Z8" s="118" t="s">
        <v>2</v>
      </c>
      <c r="AA8" s="118" t="s">
        <v>4</v>
      </c>
      <c r="AB8" s="118" t="s">
        <v>5</v>
      </c>
      <c r="AC8" s="118" t="s">
        <v>6</v>
      </c>
      <c r="AD8" s="118" t="s">
        <v>7</v>
      </c>
      <c r="AE8" s="119" t="s">
        <v>8</v>
      </c>
      <c r="AF8" s="119" t="s">
        <v>1</v>
      </c>
      <c r="AG8" s="139" t="s">
        <v>0</v>
      </c>
      <c r="AH8" s="59"/>
    </row>
    <row r="9" spans="1:34" ht="15.75" customHeight="1">
      <c r="A9" s="58"/>
      <c r="B9" s="157" t="s">
        <v>65</v>
      </c>
      <c r="C9" s="157"/>
      <c r="D9" s="157"/>
      <c r="E9" s="119">
        <v>20</v>
      </c>
      <c r="F9" s="119">
        <v>20</v>
      </c>
      <c r="G9" s="119">
        <v>20</v>
      </c>
      <c r="H9" s="119">
        <v>20</v>
      </c>
      <c r="I9" s="119">
        <v>20</v>
      </c>
      <c r="J9" s="119">
        <v>20</v>
      </c>
      <c r="K9" s="119"/>
      <c r="L9" s="119">
        <v>20</v>
      </c>
      <c r="M9" s="119">
        <v>20</v>
      </c>
      <c r="N9" s="119">
        <v>20</v>
      </c>
      <c r="O9" s="119">
        <v>20</v>
      </c>
      <c r="P9" s="119">
        <v>20</v>
      </c>
      <c r="Q9" s="119">
        <v>20</v>
      </c>
      <c r="R9" s="119"/>
      <c r="S9" s="119">
        <v>20</v>
      </c>
      <c r="T9" s="119">
        <v>20</v>
      </c>
      <c r="U9" s="119">
        <v>20</v>
      </c>
      <c r="V9" s="119">
        <v>20</v>
      </c>
      <c r="W9" s="119">
        <v>20</v>
      </c>
      <c r="X9" s="119">
        <v>20</v>
      </c>
      <c r="Y9" s="119"/>
      <c r="Z9" s="119">
        <v>20</v>
      </c>
      <c r="AA9" s="119">
        <v>20</v>
      </c>
      <c r="AB9" s="119">
        <v>20</v>
      </c>
      <c r="AC9" s="119">
        <v>20</v>
      </c>
      <c r="AD9" s="119">
        <v>20</v>
      </c>
      <c r="AE9" s="119">
        <v>20</v>
      </c>
      <c r="AF9" s="119"/>
      <c r="AG9" s="36">
        <f>SUM(E9:AF9)</f>
        <v>480</v>
      </c>
      <c r="AH9" s="59"/>
    </row>
    <row r="10" spans="1:34" ht="15.75" customHeight="1" thickBot="1">
      <c r="A10" s="58"/>
      <c r="B10" s="26" t="s">
        <v>29</v>
      </c>
      <c r="C10" s="60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59"/>
    </row>
    <row r="11" spans="1:34" ht="15.75" customHeight="1" thickTop="1">
      <c r="A11" s="58"/>
      <c r="B11" s="120" t="s">
        <v>32</v>
      </c>
      <c r="C11" s="120" t="s">
        <v>33</v>
      </c>
      <c r="D11" s="120" t="s">
        <v>34</v>
      </c>
      <c r="E11" s="121">
        <v>3</v>
      </c>
      <c r="F11" s="121">
        <v>3</v>
      </c>
      <c r="G11" s="121">
        <v>3</v>
      </c>
      <c r="H11" s="121">
        <v>3</v>
      </c>
      <c r="I11" s="121">
        <v>3</v>
      </c>
      <c r="J11" s="121"/>
      <c r="K11" s="121"/>
      <c r="L11" s="121">
        <v>3</v>
      </c>
      <c r="M11" s="121">
        <v>3</v>
      </c>
      <c r="N11" s="121">
        <v>3</v>
      </c>
      <c r="O11" s="121">
        <v>3</v>
      </c>
      <c r="P11" s="121">
        <v>3</v>
      </c>
      <c r="Q11" s="121"/>
      <c r="R11" s="121"/>
      <c r="S11" s="121">
        <v>3</v>
      </c>
      <c r="T11" s="121">
        <v>3</v>
      </c>
      <c r="U11" s="121">
        <v>3</v>
      </c>
      <c r="V11" s="121">
        <v>3</v>
      </c>
      <c r="W11" s="121">
        <v>3</v>
      </c>
      <c r="X11" s="121"/>
      <c r="Y11" s="121"/>
      <c r="Z11" s="121">
        <v>3</v>
      </c>
      <c r="AA11" s="121">
        <v>3</v>
      </c>
      <c r="AB11" s="121">
        <v>3</v>
      </c>
      <c r="AC11" s="121">
        <v>3</v>
      </c>
      <c r="AD11" s="121">
        <v>3</v>
      </c>
      <c r="AE11" s="121"/>
      <c r="AF11" s="121"/>
      <c r="AG11" s="38">
        <f>SUM(E11:AF11)</f>
        <v>60</v>
      </c>
      <c r="AH11" s="59"/>
    </row>
    <row r="12" spans="1:34" ht="15.75" customHeight="1">
      <c r="A12" s="58"/>
      <c r="B12" s="122" t="s">
        <v>35</v>
      </c>
      <c r="C12" s="122" t="s">
        <v>36</v>
      </c>
      <c r="D12" s="122" t="s">
        <v>37</v>
      </c>
      <c r="E12" s="118">
        <v>8</v>
      </c>
      <c r="F12" s="118">
        <v>8</v>
      </c>
      <c r="G12" s="118">
        <v>8</v>
      </c>
      <c r="H12" s="118">
        <v>8</v>
      </c>
      <c r="I12" s="118">
        <v>8</v>
      </c>
      <c r="J12" s="118"/>
      <c r="K12" s="118"/>
      <c r="L12" s="118">
        <v>8</v>
      </c>
      <c r="M12" s="118">
        <v>8</v>
      </c>
      <c r="N12" s="118">
        <v>8</v>
      </c>
      <c r="O12" s="118">
        <v>8</v>
      </c>
      <c r="P12" s="118">
        <v>8</v>
      </c>
      <c r="Q12" s="118"/>
      <c r="R12" s="118"/>
      <c r="S12" s="118">
        <v>8</v>
      </c>
      <c r="T12" s="118">
        <v>8</v>
      </c>
      <c r="U12" s="118">
        <v>8</v>
      </c>
      <c r="V12" s="118">
        <v>8</v>
      </c>
      <c r="W12" s="118">
        <v>8</v>
      </c>
      <c r="X12" s="118"/>
      <c r="Y12" s="118"/>
      <c r="Z12" s="118">
        <v>8</v>
      </c>
      <c r="AA12" s="118">
        <v>8</v>
      </c>
      <c r="AB12" s="118">
        <v>8</v>
      </c>
      <c r="AC12" s="118">
        <v>8</v>
      </c>
      <c r="AD12" s="118">
        <v>8</v>
      </c>
      <c r="AE12" s="118"/>
      <c r="AF12" s="118"/>
      <c r="AG12" s="36">
        <f>SUM(E12:AF12)</f>
        <v>160</v>
      </c>
      <c r="AH12" s="59"/>
    </row>
    <row r="13" spans="1:34" ht="15.75" customHeight="1">
      <c r="A13" s="58"/>
      <c r="B13" s="122" t="s">
        <v>35</v>
      </c>
      <c r="C13" s="122" t="s">
        <v>45</v>
      </c>
      <c r="D13" s="122" t="s">
        <v>39</v>
      </c>
      <c r="E13" s="118"/>
      <c r="F13" s="118"/>
      <c r="G13" s="118"/>
      <c r="H13" s="118"/>
      <c r="I13" s="118">
        <v>7</v>
      </c>
      <c r="J13" s="118">
        <v>7</v>
      </c>
      <c r="K13" s="118"/>
      <c r="L13" s="118"/>
      <c r="M13" s="118"/>
      <c r="N13" s="118"/>
      <c r="O13" s="118"/>
      <c r="P13" s="118">
        <v>7</v>
      </c>
      <c r="Q13" s="118">
        <v>7</v>
      </c>
      <c r="R13" s="118"/>
      <c r="S13" s="118"/>
      <c r="T13" s="118"/>
      <c r="U13" s="118"/>
      <c r="V13" s="118"/>
      <c r="W13" s="118">
        <v>7</v>
      </c>
      <c r="X13" s="118">
        <v>7</v>
      </c>
      <c r="Y13" s="118"/>
      <c r="Z13" s="118"/>
      <c r="AA13" s="118"/>
      <c r="AB13" s="118"/>
      <c r="AC13" s="118"/>
      <c r="AD13" s="118">
        <v>7</v>
      </c>
      <c r="AE13" s="118">
        <v>7</v>
      </c>
      <c r="AF13" s="118"/>
      <c r="AG13" s="36">
        <f>SUM(E13:AF13)</f>
        <v>56</v>
      </c>
      <c r="AH13" s="59"/>
    </row>
    <row r="14" spans="1:34" ht="15.75" customHeight="1">
      <c r="A14" s="58"/>
      <c r="B14" s="122" t="s">
        <v>40</v>
      </c>
      <c r="C14" s="122" t="s">
        <v>113</v>
      </c>
      <c r="D14" s="122" t="s">
        <v>112</v>
      </c>
      <c r="E14" s="118"/>
      <c r="F14" s="118"/>
      <c r="G14" s="118"/>
      <c r="H14" s="118"/>
      <c r="I14" s="118">
        <v>1</v>
      </c>
      <c r="J14" s="118">
        <v>1</v>
      </c>
      <c r="K14" s="118"/>
      <c r="L14" s="118"/>
      <c r="M14" s="118"/>
      <c r="N14" s="118"/>
      <c r="O14" s="118"/>
      <c r="P14" s="118">
        <v>1</v>
      </c>
      <c r="Q14" s="118">
        <v>1</v>
      </c>
      <c r="R14" s="118"/>
      <c r="S14" s="118"/>
      <c r="T14" s="118"/>
      <c r="U14" s="118"/>
      <c r="V14" s="118"/>
      <c r="W14" s="118">
        <v>1</v>
      </c>
      <c r="X14" s="118">
        <v>1</v>
      </c>
      <c r="Y14" s="118"/>
      <c r="Z14" s="118"/>
      <c r="AA14" s="118"/>
      <c r="AB14" s="118"/>
      <c r="AC14" s="118"/>
      <c r="AD14" s="118">
        <v>1</v>
      </c>
      <c r="AE14" s="118">
        <v>1</v>
      </c>
      <c r="AF14" s="118"/>
      <c r="AG14" s="36">
        <f>SUM(E14:AF14)</f>
        <v>8</v>
      </c>
      <c r="AH14" s="59"/>
    </row>
    <row r="15" spans="1:34" ht="15.75" customHeight="1">
      <c r="A15" s="58"/>
      <c r="B15" s="122" t="s">
        <v>40</v>
      </c>
      <c r="C15" s="122" t="s">
        <v>38</v>
      </c>
      <c r="D15" s="122" t="s">
        <v>41</v>
      </c>
      <c r="E15" s="118">
        <v>2</v>
      </c>
      <c r="F15" s="118">
        <v>2</v>
      </c>
      <c r="G15" s="118">
        <v>2</v>
      </c>
      <c r="H15" s="118">
        <v>2</v>
      </c>
      <c r="I15" s="118"/>
      <c r="J15" s="118">
        <v>2</v>
      </c>
      <c r="K15" s="118"/>
      <c r="L15" s="118">
        <v>2</v>
      </c>
      <c r="M15" s="118">
        <v>2</v>
      </c>
      <c r="N15" s="118">
        <v>2</v>
      </c>
      <c r="O15" s="118">
        <v>2</v>
      </c>
      <c r="P15" s="118"/>
      <c r="Q15" s="118">
        <v>2</v>
      </c>
      <c r="R15" s="118"/>
      <c r="S15" s="118">
        <v>2</v>
      </c>
      <c r="T15" s="118">
        <v>2</v>
      </c>
      <c r="U15" s="118">
        <v>2</v>
      </c>
      <c r="V15" s="118">
        <v>2</v>
      </c>
      <c r="W15" s="118"/>
      <c r="X15" s="118">
        <v>2</v>
      </c>
      <c r="Y15" s="118"/>
      <c r="Z15" s="118">
        <v>2</v>
      </c>
      <c r="AA15" s="118">
        <v>2</v>
      </c>
      <c r="AB15" s="118">
        <v>2</v>
      </c>
      <c r="AC15" s="118">
        <v>2</v>
      </c>
      <c r="AD15" s="118"/>
      <c r="AE15" s="118">
        <v>2</v>
      </c>
      <c r="AF15" s="118"/>
      <c r="AG15" s="36">
        <f>SUM(E15:AF15)</f>
        <v>40</v>
      </c>
      <c r="AH15" s="59"/>
    </row>
    <row r="16" spans="1:34" s="14" customFormat="1" ht="5.25" customHeight="1">
      <c r="A16" s="61"/>
      <c r="B16" s="123"/>
      <c r="C16" s="124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7"/>
      <c r="AH16" s="62"/>
    </row>
    <row r="17" spans="1:34" ht="15.75" customHeight="1">
      <c r="A17" s="58"/>
      <c r="B17" s="122" t="s">
        <v>44</v>
      </c>
      <c r="C17" s="122" t="s">
        <v>36</v>
      </c>
      <c r="D17" s="126" t="s">
        <v>16</v>
      </c>
      <c r="E17" s="119">
        <v>8</v>
      </c>
      <c r="F17" s="119">
        <v>8</v>
      </c>
      <c r="G17" s="119">
        <v>8</v>
      </c>
      <c r="H17" s="119">
        <v>8</v>
      </c>
      <c r="I17" s="119">
        <v>8</v>
      </c>
      <c r="J17" s="119">
        <v>0</v>
      </c>
      <c r="K17" s="119"/>
      <c r="L17" s="119">
        <v>8</v>
      </c>
      <c r="M17" s="119">
        <v>8</v>
      </c>
      <c r="N17" s="119">
        <v>8</v>
      </c>
      <c r="O17" s="119">
        <v>8</v>
      </c>
      <c r="P17" s="119">
        <v>8</v>
      </c>
      <c r="Q17" s="119">
        <v>0</v>
      </c>
      <c r="R17" s="119"/>
      <c r="S17" s="119">
        <v>8</v>
      </c>
      <c r="T17" s="119">
        <v>8</v>
      </c>
      <c r="U17" s="119">
        <v>8</v>
      </c>
      <c r="V17" s="119">
        <v>8</v>
      </c>
      <c r="W17" s="119">
        <v>8</v>
      </c>
      <c r="X17" s="119">
        <v>0</v>
      </c>
      <c r="Y17" s="119"/>
      <c r="Z17" s="119">
        <v>8</v>
      </c>
      <c r="AA17" s="119">
        <v>8</v>
      </c>
      <c r="AB17" s="119">
        <v>8</v>
      </c>
      <c r="AC17" s="119">
        <v>8</v>
      </c>
      <c r="AD17" s="119">
        <v>8</v>
      </c>
      <c r="AE17" s="119">
        <v>0</v>
      </c>
      <c r="AF17" s="119"/>
      <c r="AG17" s="36">
        <f aca="true" t="shared" si="0" ref="AG17:AG24">SUM(E17:AF17)</f>
        <v>160</v>
      </c>
      <c r="AH17" s="59"/>
    </row>
    <row r="18" spans="1:34" ht="15.75" customHeight="1">
      <c r="A18" s="58"/>
      <c r="B18" s="122" t="s">
        <v>44</v>
      </c>
      <c r="C18" s="122" t="s">
        <v>36</v>
      </c>
      <c r="D18" s="126" t="s">
        <v>17</v>
      </c>
      <c r="E18" s="119">
        <v>0</v>
      </c>
      <c r="F18" s="119">
        <v>8</v>
      </c>
      <c r="G18" s="119">
        <v>8</v>
      </c>
      <c r="H18" s="119">
        <v>8</v>
      </c>
      <c r="I18" s="119">
        <v>8</v>
      </c>
      <c r="J18" s="119">
        <v>8</v>
      </c>
      <c r="K18" s="119"/>
      <c r="L18" s="119">
        <v>0</v>
      </c>
      <c r="M18" s="119">
        <v>8</v>
      </c>
      <c r="N18" s="119">
        <v>8</v>
      </c>
      <c r="O18" s="119">
        <v>8</v>
      </c>
      <c r="P18" s="119">
        <v>8</v>
      </c>
      <c r="Q18" s="119">
        <v>8</v>
      </c>
      <c r="R18" s="119"/>
      <c r="S18" s="119">
        <v>0</v>
      </c>
      <c r="T18" s="119">
        <v>8</v>
      </c>
      <c r="U18" s="119">
        <v>8</v>
      </c>
      <c r="V18" s="119">
        <v>8</v>
      </c>
      <c r="W18" s="119">
        <v>8</v>
      </c>
      <c r="X18" s="119">
        <v>8</v>
      </c>
      <c r="Y18" s="119"/>
      <c r="Z18" s="119">
        <v>0</v>
      </c>
      <c r="AA18" s="119">
        <v>8</v>
      </c>
      <c r="AB18" s="119">
        <v>8</v>
      </c>
      <c r="AC18" s="119">
        <v>8</v>
      </c>
      <c r="AD18" s="119">
        <v>8</v>
      </c>
      <c r="AE18" s="119">
        <v>8</v>
      </c>
      <c r="AF18" s="119"/>
      <c r="AG18" s="36">
        <f t="shared" si="0"/>
        <v>160</v>
      </c>
      <c r="AH18" s="59"/>
    </row>
    <row r="19" spans="1:34" ht="15.75" customHeight="1">
      <c r="A19" s="58"/>
      <c r="B19" s="122" t="s">
        <v>44</v>
      </c>
      <c r="C19" s="122" t="s">
        <v>33</v>
      </c>
      <c r="D19" s="126" t="s">
        <v>15</v>
      </c>
      <c r="E19" s="119">
        <v>5</v>
      </c>
      <c r="F19" s="119">
        <v>5</v>
      </c>
      <c r="G19" s="119">
        <v>5</v>
      </c>
      <c r="H19" s="119">
        <v>5</v>
      </c>
      <c r="I19" s="119">
        <v>5</v>
      </c>
      <c r="J19" s="119">
        <v>0</v>
      </c>
      <c r="K19" s="119"/>
      <c r="L19" s="119">
        <v>5</v>
      </c>
      <c r="M19" s="119">
        <v>5</v>
      </c>
      <c r="N19" s="119">
        <v>5</v>
      </c>
      <c r="O19" s="119">
        <v>5</v>
      </c>
      <c r="P19" s="119">
        <v>5</v>
      </c>
      <c r="Q19" s="119">
        <v>0</v>
      </c>
      <c r="R19" s="119"/>
      <c r="S19" s="119">
        <v>5</v>
      </c>
      <c r="T19" s="119">
        <v>5</v>
      </c>
      <c r="U19" s="119">
        <v>5</v>
      </c>
      <c r="V19" s="119">
        <v>5</v>
      </c>
      <c r="W19" s="119">
        <v>5</v>
      </c>
      <c r="X19" s="119">
        <v>0</v>
      </c>
      <c r="Y19" s="119"/>
      <c r="Z19" s="119">
        <v>5</v>
      </c>
      <c r="AA19" s="119">
        <v>5</v>
      </c>
      <c r="AB19" s="119">
        <v>5</v>
      </c>
      <c r="AC19" s="119">
        <v>5</v>
      </c>
      <c r="AD19" s="119">
        <v>5</v>
      </c>
      <c r="AE19" s="119">
        <v>0</v>
      </c>
      <c r="AF19" s="119"/>
      <c r="AG19" s="36">
        <f t="shared" si="0"/>
        <v>100</v>
      </c>
      <c r="AH19" s="59"/>
    </row>
    <row r="20" spans="1:34" ht="15.75" customHeight="1">
      <c r="A20" s="58"/>
      <c r="B20" s="122" t="s">
        <v>44</v>
      </c>
      <c r="C20" s="122" t="s">
        <v>45</v>
      </c>
      <c r="D20" s="126" t="s">
        <v>18</v>
      </c>
      <c r="E20" s="119">
        <v>8</v>
      </c>
      <c r="F20" s="119">
        <v>8</v>
      </c>
      <c r="G20" s="119">
        <v>0</v>
      </c>
      <c r="H20" s="119">
        <v>0</v>
      </c>
      <c r="I20" s="119">
        <v>8</v>
      </c>
      <c r="J20" s="119">
        <v>8</v>
      </c>
      <c r="K20" s="119"/>
      <c r="L20" s="119">
        <v>8</v>
      </c>
      <c r="M20" s="119">
        <v>8</v>
      </c>
      <c r="N20" s="119">
        <v>0</v>
      </c>
      <c r="O20" s="119">
        <v>0</v>
      </c>
      <c r="P20" s="119">
        <v>8</v>
      </c>
      <c r="Q20" s="119">
        <v>8</v>
      </c>
      <c r="R20" s="119"/>
      <c r="S20" s="119">
        <v>8</v>
      </c>
      <c r="T20" s="119">
        <v>8</v>
      </c>
      <c r="U20" s="119">
        <v>0</v>
      </c>
      <c r="V20" s="119">
        <v>0</v>
      </c>
      <c r="W20" s="119">
        <v>8</v>
      </c>
      <c r="X20" s="119">
        <v>8</v>
      </c>
      <c r="Y20" s="119"/>
      <c r="Z20" s="119">
        <v>8</v>
      </c>
      <c r="AA20" s="119">
        <v>8</v>
      </c>
      <c r="AB20" s="119">
        <v>0</v>
      </c>
      <c r="AC20" s="119">
        <v>0</v>
      </c>
      <c r="AD20" s="119">
        <v>8</v>
      </c>
      <c r="AE20" s="119">
        <v>8</v>
      </c>
      <c r="AF20" s="119"/>
      <c r="AG20" s="36">
        <f t="shared" si="0"/>
        <v>128</v>
      </c>
      <c r="AH20" s="59"/>
    </row>
    <row r="21" spans="1:34" ht="15.75" customHeight="1">
      <c r="A21" s="58"/>
      <c r="B21" s="122" t="s">
        <v>44</v>
      </c>
      <c r="C21" s="122" t="s">
        <v>36</v>
      </c>
      <c r="D21" s="126" t="s">
        <v>19</v>
      </c>
      <c r="E21" s="119">
        <v>0</v>
      </c>
      <c r="F21" s="119">
        <v>8</v>
      </c>
      <c r="G21" s="119">
        <v>8</v>
      </c>
      <c r="H21" s="119">
        <v>8</v>
      </c>
      <c r="I21" s="119">
        <v>8</v>
      </c>
      <c r="J21" s="119">
        <v>8</v>
      </c>
      <c r="K21" s="119"/>
      <c r="L21" s="119">
        <v>0</v>
      </c>
      <c r="M21" s="119">
        <v>8</v>
      </c>
      <c r="N21" s="119">
        <v>8</v>
      </c>
      <c r="O21" s="119">
        <v>8</v>
      </c>
      <c r="P21" s="119">
        <v>8</v>
      </c>
      <c r="Q21" s="119">
        <v>8</v>
      </c>
      <c r="R21" s="119"/>
      <c r="S21" s="119">
        <v>0</v>
      </c>
      <c r="T21" s="119">
        <v>8</v>
      </c>
      <c r="U21" s="119">
        <v>8</v>
      </c>
      <c r="V21" s="119">
        <v>8</v>
      </c>
      <c r="W21" s="119">
        <v>8</v>
      </c>
      <c r="X21" s="119">
        <v>8</v>
      </c>
      <c r="Y21" s="119"/>
      <c r="Z21" s="119">
        <v>0</v>
      </c>
      <c r="AA21" s="119">
        <v>8</v>
      </c>
      <c r="AB21" s="119">
        <v>8</v>
      </c>
      <c r="AC21" s="119">
        <v>8</v>
      </c>
      <c r="AD21" s="119">
        <v>8</v>
      </c>
      <c r="AE21" s="119">
        <v>8</v>
      </c>
      <c r="AF21" s="119"/>
      <c r="AG21" s="36">
        <f t="shared" si="0"/>
        <v>160</v>
      </c>
      <c r="AH21" s="59"/>
    </row>
    <row r="22" spans="1:34" ht="15.75" customHeight="1">
      <c r="A22" s="58"/>
      <c r="B22" s="122" t="s">
        <v>44</v>
      </c>
      <c r="C22" s="122"/>
      <c r="D22" s="126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36">
        <f t="shared" si="0"/>
        <v>0</v>
      </c>
      <c r="AH22" s="59"/>
    </row>
    <row r="23" spans="1:34" ht="15.75" customHeight="1" thickBot="1">
      <c r="A23" s="58"/>
      <c r="B23" s="127" t="s">
        <v>44</v>
      </c>
      <c r="C23" s="127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36">
        <f t="shared" si="0"/>
        <v>0</v>
      </c>
      <c r="AH23" s="59"/>
    </row>
    <row r="24" spans="1:34" ht="15.75" customHeight="1" thickTop="1">
      <c r="A24" s="58"/>
      <c r="B24" s="162" t="s">
        <v>63</v>
      </c>
      <c r="C24" s="163"/>
      <c r="D24" s="164"/>
      <c r="E24" s="40">
        <f>SUM(E17:E23)</f>
        <v>21</v>
      </c>
      <c r="F24" s="40">
        <f aca="true" t="shared" si="1" ref="F24:AF24">SUM(F17:F23)</f>
        <v>37</v>
      </c>
      <c r="G24" s="40">
        <f t="shared" si="1"/>
        <v>29</v>
      </c>
      <c r="H24" s="40">
        <f t="shared" si="1"/>
        <v>29</v>
      </c>
      <c r="I24" s="40">
        <f t="shared" si="1"/>
        <v>37</v>
      </c>
      <c r="J24" s="40">
        <f t="shared" si="1"/>
        <v>24</v>
      </c>
      <c r="K24" s="40">
        <f t="shared" si="1"/>
        <v>0</v>
      </c>
      <c r="L24" s="40">
        <f t="shared" si="1"/>
        <v>21</v>
      </c>
      <c r="M24" s="40">
        <f t="shared" si="1"/>
        <v>37</v>
      </c>
      <c r="N24" s="40">
        <f t="shared" si="1"/>
        <v>29</v>
      </c>
      <c r="O24" s="40">
        <f t="shared" si="1"/>
        <v>29</v>
      </c>
      <c r="P24" s="40">
        <f t="shared" si="1"/>
        <v>37</v>
      </c>
      <c r="Q24" s="40">
        <f t="shared" si="1"/>
        <v>24</v>
      </c>
      <c r="R24" s="40">
        <f t="shared" si="1"/>
        <v>0</v>
      </c>
      <c r="S24" s="40">
        <f t="shared" si="1"/>
        <v>21</v>
      </c>
      <c r="T24" s="40">
        <f t="shared" si="1"/>
        <v>37</v>
      </c>
      <c r="U24" s="40">
        <f t="shared" si="1"/>
        <v>29</v>
      </c>
      <c r="V24" s="40">
        <f t="shared" si="1"/>
        <v>29</v>
      </c>
      <c r="W24" s="40">
        <f t="shared" si="1"/>
        <v>37</v>
      </c>
      <c r="X24" s="40">
        <f t="shared" si="1"/>
        <v>24</v>
      </c>
      <c r="Y24" s="40">
        <f t="shared" si="1"/>
        <v>0</v>
      </c>
      <c r="Z24" s="40">
        <f t="shared" si="1"/>
        <v>21</v>
      </c>
      <c r="AA24" s="40">
        <f t="shared" si="1"/>
        <v>37</v>
      </c>
      <c r="AB24" s="40">
        <f t="shared" si="1"/>
        <v>29</v>
      </c>
      <c r="AC24" s="40">
        <f t="shared" si="1"/>
        <v>29</v>
      </c>
      <c r="AD24" s="40">
        <f t="shared" si="1"/>
        <v>37</v>
      </c>
      <c r="AE24" s="40">
        <f t="shared" si="1"/>
        <v>24</v>
      </c>
      <c r="AF24" s="40">
        <f t="shared" si="1"/>
        <v>0</v>
      </c>
      <c r="AG24" s="40">
        <f t="shared" si="0"/>
        <v>708</v>
      </c>
      <c r="AH24" s="59"/>
    </row>
    <row r="25" spans="1:34" ht="5.25" customHeight="1">
      <c r="A25" s="58"/>
      <c r="B25" s="63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7"/>
      <c r="AH25" s="59"/>
    </row>
    <row r="26" spans="1:34" ht="15.75" customHeight="1">
      <c r="A26" s="58"/>
      <c r="B26" s="122" t="s">
        <v>42</v>
      </c>
      <c r="C26" s="122" t="s">
        <v>36</v>
      </c>
      <c r="D26" s="122" t="s">
        <v>43</v>
      </c>
      <c r="E26" s="119">
        <v>8</v>
      </c>
      <c r="F26" s="119">
        <v>8</v>
      </c>
      <c r="G26" s="119">
        <v>8</v>
      </c>
      <c r="H26" s="119">
        <v>8</v>
      </c>
      <c r="I26" s="119"/>
      <c r="J26" s="119">
        <v>8</v>
      </c>
      <c r="K26" s="119"/>
      <c r="L26" s="119">
        <v>8</v>
      </c>
      <c r="M26" s="119">
        <v>8</v>
      </c>
      <c r="N26" s="119">
        <v>8</v>
      </c>
      <c r="O26" s="119">
        <v>8</v>
      </c>
      <c r="P26" s="119"/>
      <c r="Q26" s="119">
        <v>8</v>
      </c>
      <c r="R26" s="119"/>
      <c r="S26" s="119">
        <v>8</v>
      </c>
      <c r="T26" s="119">
        <v>8</v>
      </c>
      <c r="U26" s="119">
        <v>8</v>
      </c>
      <c r="V26" s="119">
        <v>8</v>
      </c>
      <c r="W26" s="119"/>
      <c r="X26" s="119">
        <v>8</v>
      </c>
      <c r="Y26" s="119"/>
      <c r="Z26" s="119">
        <v>8</v>
      </c>
      <c r="AA26" s="119">
        <v>8</v>
      </c>
      <c r="AB26" s="119">
        <v>8</v>
      </c>
      <c r="AC26" s="119">
        <v>8</v>
      </c>
      <c r="AD26" s="119"/>
      <c r="AE26" s="119">
        <v>8</v>
      </c>
      <c r="AF26" s="119"/>
      <c r="AG26" s="36">
        <f>SUM(E26:AF26)</f>
        <v>160</v>
      </c>
      <c r="AH26" s="59"/>
    </row>
    <row r="27" spans="1:34" ht="15.75" customHeight="1">
      <c r="A27" s="58"/>
      <c r="B27" s="122" t="s">
        <v>42</v>
      </c>
      <c r="C27" s="122" t="s">
        <v>38</v>
      </c>
      <c r="D27" s="126" t="s">
        <v>41</v>
      </c>
      <c r="E27" s="119">
        <v>2</v>
      </c>
      <c r="F27" s="119">
        <v>2</v>
      </c>
      <c r="G27" s="119">
        <v>2</v>
      </c>
      <c r="H27" s="119">
        <v>2</v>
      </c>
      <c r="I27" s="119">
        <v>8</v>
      </c>
      <c r="J27" s="119">
        <v>2</v>
      </c>
      <c r="K27" s="119"/>
      <c r="L27" s="119">
        <v>2</v>
      </c>
      <c r="M27" s="119">
        <v>2</v>
      </c>
      <c r="N27" s="119">
        <v>2</v>
      </c>
      <c r="O27" s="119">
        <v>2</v>
      </c>
      <c r="P27" s="119">
        <v>8</v>
      </c>
      <c r="Q27" s="119">
        <v>2</v>
      </c>
      <c r="R27" s="119"/>
      <c r="S27" s="119">
        <v>2</v>
      </c>
      <c r="T27" s="119">
        <v>2</v>
      </c>
      <c r="U27" s="119">
        <v>2</v>
      </c>
      <c r="V27" s="119">
        <v>2</v>
      </c>
      <c r="W27" s="119">
        <v>8</v>
      </c>
      <c r="X27" s="119">
        <v>2</v>
      </c>
      <c r="Y27" s="119"/>
      <c r="Z27" s="119">
        <v>2</v>
      </c>
      <c r="AA27" s="119">
        <v>2</v>
      </c>
      <c r="AB27" s="119">
        <v>2</v>
      </c>
      <c r="AC27" s="119">
        <v>2</v>
      </c>
      <c r="AD27" s="119">
        <v>8</v>
      </c>
      <c r="AE27" s="119">
        <v>2</v>
      </c>
      <c r="AF27" s="119"/>
      <c r="AG27" s="36">
        <f>SUM(E27:AF27)</f>
        <v>72</v>
      </c>
      <c r="AH27" s="59"/>
    </row>
    <row r="28" spans="1:34" ht="15.75" customHeight="1">
      <c r="A28" s="58"/>
      <c r="B28" s="122" t="s">
        <v>42</v>
      </c>
      <c r="C28" s="122"/>
      <c r="D28" s="12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36">
        <f>SUM(E28:AF28)</f>
        <v>0</v>
      </c>
      <c r="AH28" s="59"/>
    </row>
    <row r="29" spans="1:34" ht="15.75" customHeight="1" thickBot="1">
      <c r="A29" s="58"/>
      <c r="B29" s="127" t="s">
        <v>42</v>
      </c>
      <c r="C29" s="127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36">
        <f>SUM(E29:AF29)</f>
        <v>0</v>
      </c>
      <c r="AH29" s="59"/>
    </row>
    <row r="30" spans="1:34" ht="15.75" customHeight="1" thickTop="1">
      <c r="A30" s="58"/>
      <c r="B30" s="165" t="s">
        <v>64</v>
      </c>
      <c r="C30" s="165"/>
      <c r="D30" s="165"/>
      <c r="E30" s="40">
        <f aca="true" t="shared" si="2" ref="E30:AF30">SUM(E26:E29)</f>
        <v>10</v>
      </c>
      <c r="F30" s="40">
        <f t="shared" si="2"/>
        <v>10</v>
      </c>
      <c r="G30" s="40">
        <f t="shared" si="2"/>
        <v>10</v>
      </c>
      <c r="H30" s="40">
        <f t="shared" si="2"/>
        <v>10</v>
      </c>
      <c r="I30" s="40">
        <f t="shared" si="2"/>
        <v>8</v>
      </c>
      <c r="J30" s="40">
        <f t="shared" si="2"/>
        <v>10</v>
      </c>
      <c r="K30" s="40">
        <f t="shared" si="2"/>
        <v>0</v>
      </c>
      <c r="L30" s="40">
        <f t="shared" si="2"/>
        <v>10</v>
      </c>
      <c r="M30" s="40">
        <f t="shared" si="2"/>
        <v>10</v>
      </c>
      <c r="N30" s="40">
        <f t="shared" si="2"/>
        <v>10</v>
      </c>
      <c r="O30" s="40">
        <f t="shared" si="2"/>
        <v>10</v>
      </c>
      <c r="P30" s="40">
        <f t="shared" si="2"/>
        <v>8</v>
      </c>
      <c r="Q30" s="40">
        <f t="shared" si="2"/>
        <v>10</v>
      </c>
      <c r="R30" s="40">
        <f t="shared" si="2"/>
        <v>0</v>
      </c>
      <c r="S30" s="40">
        <f t="shared" si="2"/>
        <v>10</v>
      </c>
      <c r="T30" s="40">
        <f t="shared" si="2"/>
        <v>10</v>
      </c>
      <c r="U30" s="40">
        <f t="shared" si="2"/>
        <v>10</v>
      </c>
      <c r="V30" s="40">
        <f t="shared" si="2"/>
        <v>10</v>
      </c>
      <c r="W30" s="40">
        <f t="shared" si="2"/>
        <v>8</v>
      </c>
      <c r="X30" s="40">
        <f t="shared" si="2"/>
        <v>10</v>
      </c>
      <c r="Y30" s="40">
        <f t="shared" si="2"/>
        <v>0</v>
      </c>
      <c r="Z30" s="40">
        <f t="shared" si="2"/>
        <v>10</v>
      </c>
      <c r="AA30" s="40">
        <f t="shared" si="2"/>
        <v>10</v>
      </c>
      <c r="AB30" s="40">
        <f t="shared" si="2"/>
        <v>10</v>
      </c>
      <c r="AC30" s="40">
        <f t="shared" si="2"/>
        <v>10</v>
      </c>
      <c r="AD30" s="40">
        <f t="shared" si="2"/>
        <v>8</v>
      </c>
      <c r="AE30" s="40">
        <f t="shared" si="2"/>
        <v>10</v>
      </c>
      <c r="AF30" s="40">
        <f t="shared" si="2"/>
        <v>0</v>
      </c>
      <c r="AG30" s="40">
        <f>SUM(E30:AF30)</f>
        <v>232</v>
      </c>
      <c r="AH30" s="59"/>
    </row>
    <row r="31" spans="1:34" ht="9" customHeight="1" thickBot="1">
      <c r="A31" s="65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34"/>
      <c r="AH31" s="68"/>
    </row>
    <row r="32" spans="1:34" ht="10.5" customHeight="1">
      <c r="A32" s="69"/>
      <c r="B32" s="70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29"/>
      <c r="AH32" s="69"/>
    </row>
    <row r="33" spans="1:34" ht="17.25" customHeight="1">
      <c r="A33" s="72" t="s">
        <v>75</v>
      </c>
      <c r="B33" s="69"/>
      <c r="C33" s="73"/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69"/>
    </row>
    <row r="34" spans="1:34" ht="15.75" customHeight="1" thickBot="1">
      <c r="A34" s="69"/>
      <c r="B34" s="26" t="s">
        <v>29</v>
      </c>
      <c r="C34" s="60" t="s">
        <v>30</v>
      </c>
      <c r="D34" s="26" t="s">
        <v>73</v>
      </c>
      <c r="E34" s="166" t="s">
        <v>60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8"/>
      <c r="AG34" s="140" t="s">
        <v>31</v>
      </c>
      <c r="AH34" s="69"/>
    </row>
    <row r="35" spans="1:34" ht="15.75" customHeight="1" thickTop="1">
      <c r="A35" s="69"/>
      <c r="B35" s="120" t="s">
        <v>42</v>
      </c>
      <c r="C35" s="120" t="s">
        <v>36</v>
      </c>
      <c r="D35" s="120" t="s">
        <v>43</v>
      </c>
      <c r="E35" s="130">
        <v>7</v>
      </c>
      <c r="F35" s="130">
        <v>7</v>
      </c>
      <c r="G35" s="130">
        <v>7</v>
      </c>
      <c r="H35" s="130">
        <v>7</v>
      </c>
      <c r="I35" s="130"/>
      <c r="J35" s="130">
        <v>7</v>
      </c>
      <c r="K35" s="130"/>
      <c r="L35" s="130">
        <v>7</v>
      </c>
      <c r="M35" s="130">
        <v>7</v>
      </c>
      <c r="N35" s="130">
        <v>7</v>
      </c>
      <c r="O35" s="130">
        <v>7</v>
      </c>
      <c r="P35" s="130"/>
      <c r="Q35" s="130">
        <v>7</v>
      </c>
      <c r="R35" s="130"/>
      <c r="S35" s="130">
        <v>7</v>
      </c>
      <c r="T35" s="130">
        <v>7</v>
      </c>
      <c r="U35" s="130">
        <v>7</v>
      </c>
      <c r="V35" s="130">
        <v>7</v>
      </c>
      <c r="W35" s="130"/>
      <c r="X35" s="130">
        <v>7</v>
      </c>
      <c r="Y35" s="130"/>
      <c r="Z35" s="130">
        <v>7</v>
      </c>
      <c r="AA35" s="130">
        <v>7</v>
      </c>
      <c r="AB35" s="130">
        <v>7</v>
      </c>
      <c r="AC35" s="130">
        <v>7</v>
      </c>
      <c r="AD35" s="130"/>
      <c r="AE35" s="130">
        <v>7</v>
      </c>
      <c r="AF35" s="130"/>
      <c r="AG35" s="38">
        <f aca="true" t="shared" si="3" ref="AG35:AG40">SUM(E35:AF35)</f>
        <v>140</v>
      </c>
      <c r="AH35" s="69"/>
    </row>
    <row r="36" spans="1:34" ht="15.75" customHeight="1">
      <c r="A36" s="69"/>
      <c r="B36" s="122" t="s">
        <v>42</v>
      </c>
      <c r="C36" s="122" t="s">
        <v>38</v>
      </c>
      <c r="D36" s="122" t="s">
        <v>41</v>
      </c>
      <c r="E36" s="119"/>
      <c r="F36" s="119"/>
      <c r="G36" s="119"/>
      <c r="H36" s="119"/>
      <c r="I36" s="119">
        <v>7</v>
      </c>
      <c r="J36" s="119"/>
      <c r="K36" s="119"/>
      <c r="L36" s="119"/>
      <c r="M36" s="119"/>
      <c r="N36" s="119"/>
      <c r="O36" s="119"/>
      <c r="P36" s="119">
        <v>7</v>
      </c>
      <c r="Q36" s="119"/>
      <c r="R36" s="119"/>
      <c r="S36" s="119"/>
      <c r="T36" s="119"/>
      <c r="U36" s="119"/>
      <c r="V36" s="119"/>
      <c r="W36" s="119">
        <v>7</v>
      </c>
      <c r="X36" s="119"/>
      <c r="Y36" s="119"/>
      <c r="Z36" s="119"/>
      <c r="AA36" s="119"/>
      <c r="AB36" s="119"/>
      <c r="AC36" s="119"/>
      <c r="AD36" s="119">
        <v>7</v>
      </c>
      <c r="AE36" s="119"/>
      <c r="AF36" s="119"/>
      <c r="AG36" s="36">
        <f t="shared" si="3"/>
        <v>28</v>
      </c>
      <c r="AH36" s="69"/>
    </row>
    <row r="37" spans="1:34" ht="15.75" customHeight="1">
      <c r="A37" s="69"/>
      <c r="B37" s="122" t="s">
        <v>42</v>
      </c>
      <c r="C37" s="122"/>
      <c r="D37" s="122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36">
        <f t="shared" si="3"/>
        <v>0</v>
      </c>
      <c r="AH37" s="69"/>
    </row>
    <row r="38" spans="1:34" ht="15.75" customHeight="1">
      <c r="A38" s="69"/>
      <c r="B38" s="122" t="s">
        <v>42</v>
      </c>
      <c r="C38" s="131"/>
      <c r="D38" s="122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6">
        <f t="shared" si="3"/>
        <v>0</v>
      </c>
      <c r="AH38" s="69"/>
    </row>
    <row r="39" spans="1:34" ht="15.75" customHeight="1" thickBot="1">
      <c r="A39" s="69"/>
      <c r="B39" s="127" t="s">
        <v>42</v>
      </c>
      <c r="C39" s="132"/>
      <c r="D39" s="12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36">
        <f t="shared" si="3"/>
        <v>0</v>
      </c>
      <c r="AH39" s="69"/>
    </row>
    <row r="40" spans="1:34" ht="24.75" customHeight="1" thickTop="1">
      <c r="A40" s="69"/>
      <c r="B40" s="169" t="s">
        <v>62</v>
      </c>
      <c r="C40" s="170"/>
      <c r="D40" s="171"/>
      <c r="E40" s="41">
        <f>SUM(E35:E39)</f>
        <v>7</v>
      </c>
      <c r="F40" s="41">
        <f aca="true" t="shared" si="4" ref="F40:AF40">SUM(F35:F39)</f>
        <v>7</v>
      </c>
      <c r="G40" s="41">
        <f t="shared" si="4"/>
        <v>7</v>
      </c>
      <c r="H40" s="41">
        <f t="shared" si="4"/>
        <v>7</v>
      </c>
      <c r="I40" s="41">
        <f t="shared" si="4"/>
        <v>7</v>
      </c>
      <c r="J40" s="41">
        <f t="shared" si="4"/>
        <v>7</v>
      </c>
      <c r="K40" s="41">
        <f t="shared" si="4"/>
        <v>0</v>
      </c>
      <c r="L40" s="41">
        <f t="shared" si="4"/>
        <v>7</v>
      </c>
      <c r="M40" s="41">
        <f t="shared" si="4"/>
        <v>7</v>
      </c>
      <c r="N40" s="41">
        <f t="shared" si="4"/>
        <v>7</v>
      </c>
      <c r="O40" s="41">
        <f t="shared" si="4"/>
        <v>7</v>
      </c>
      <c r="P40" s="41">
        <f t="shared" si="4"/>
        <v>7</v>
      </c>
      <c r="Q40" s="41">
        <f t="shared" si="4"/>
        <v>7</v>
      </c>
      <c r="R40" s="41">
        <f t="shared" si="4"/>
        <v>0</v>
      </c>
      <c r="S40" s="41">
        <f t="shared" si="4"/>
        <v>7</v>
      </c>
      <c r="T40" s="41">
        <f t="shared" si="4"/>
        <v>7</v>
      </c>
      <c r="U40" s="41">
        <f t="shared" si="4"/>
        <v>7</v>
      </c>
      <c r="V40" s="41">
        <f t="shared" si="4"/>
        <v>7</v>
      </c>
      <c r="W40" s="41">
        <f t="shared" si="4"/>
        <v>7</v>
      </c>
      <c r="X40" s="41">
        <f t="shared" si="4"/>
        <v>7</v>
      </c>
      <c r="Y40" s="41">
        <f t="shared" si="4"/>
        <v>0</v>
      </c>
      <c r="Z40" s="41">
        <f t="shared" si="4"/>
        <v>7</v>
      </c>
      <c r="AA40" s="41">
        <f t="shared" si="4"/>
        <v>7</v>
      </c>
      <c r="AB40" s="41">
        <f t="shared" si="4"/>
        <v>7</v>
      </c>
      <c r="AC40" s="41">
        <f t="shared" si="4"/>
        <v>7</v>
      </c>
      <c r="AD40" s="41">
        <f t="shared" si="4"/>
        <v>7</v>
      </c>
      <c r="AE40" s="41">
        <f t="shared" si="4"/>
        <v>7</v>
      </c>
      <c r="AF40" s="41">
        <f t="shared" si="4"/>
        <v>0</v>
      </c>
      <c r="AG40" s="41">
        <f t="shared" si="3"/>
        <v>168</v>
      </c>
      <c r="AH40" s="69"/>
    </row>
    <row r="41" spans="1:34" ht="22.5" customHeight="1">
      <c r="A41" s="46"/>
      <c r="B41" s="77"/>
      <c r="C41" s="7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"/>
      <c r="AH41" s="46"/>
    </row>
    <row r="42" spans="1:34" ht="26.25" customHeight="1">
      <c r="A42" s="46"/>
      <c r="B42" s="172" t="s">
        <v>71</v>
      </c>
      <c r="C42" s="173"/>
      <c r="D42" s="174"/>
      <c r="E42" s="36">
        <f aca="true" t="shared" si="5" ref="E42:AF42">E24+E30-E40</f>
        <v>24</v>
      </c>
      <c r="F42" s="36">
        <f t="shared" si="5"/>
        <v>40</v>
      </c>
      <c r="G42" s="36">
        <f t="shared" si="5"/>
        <v>32</v>
      </c>
      <c r="H42" s="36">
        <f t="shared" si="5"/>
        <v>32</v>
      </c>
      <c r="I42" s="36">
        <f t="shared" si="5"/>
        <v>38</v>
      </c>
      <c r="J42" s="36">
        <f t="shared" si="5"/>
        <v>27</v>
      </c>
      <c r="K42" s="36">
        <f t="shared" si="5"/>
        <v>0</v>
      </c>
      <c r="L42" s="36">
        <f t="shared" si="5"/>
        <v>24</v>
      </c>
      <c r="M42" s="36">
        <f t="shared" si="5"/>
        <v>40</v>
      </c>
      <c r="N42" s="36">
        <f t="shared" si="5"/>
        <v>32</v>
      </c>
      <c r="O42" s="36">
        <f t="shared" si="5"/>
        <v>32</v>
      </c>
      <c r="P42" s="36">
        <f t="shared" si="5"/>
        <v>38</v>
      </c>
      <c r="Q42" s="36">
        <f t="shared" si="5"/>
        <v>27</v>
      </c>
      <c r="R42" s="36">
        <f t="shared" si="5"/>
        <v>0</v>
      </c>
      <c r="S42" s="36">
        <f t="shared" si="5"/>
        <v>24</v>
      </c>
      <c r="T42" s="36">
        <f t="shared" si="5"/>
        <v>40</v>
      </c>
      <c r="U42" s="36">
        <f t="shared" si="5"/>
        <v>32</v>
      </c>
      <c r="V42" s="36">
        <f t="shared" si="5"/>
        <v>32</v>
      </c>
      <c r="W42" s="36">
        <f t="shared" si="5"/>
        <v>38</v>
      </c>
      <c r="X42" s="36">
        <f t="shared" si="5"/>
        <v>27</v>
      </c>
      <c r="Y42" s="36">
        <f t="shared" si="5"/>
        <v>0</v>
      </c>
      <c r="Z42" s="36">
        <f t="shared" si="5"/>
        <v>24</v>
      </c>
      <c r="AA42" s="36">
        <f t="shared" si="5"/>
        <v>40</v>
      </c>
      <c r="AB42" s="36">
        <f t="shared" si="5"/>
        <v>32</v>
      </c>
      <c r="AC42" s="36">
        <f t="shared" si="5"/>
        <v>32</v>
      </c>
      <c r="AD42" s="36">
        <f t="shared" si="5"/>
        <v>38</v>
      </c>
      <c r="AE42" s="36">
        <f t="shared" si="5"/>
        <v>27</v>
      </c>
      <c r="AF42" s="36">
        <f t="shared" si="5"/>
        <v>0</v>
      </c>
      <c r="AG42" s="36">
        <f>SUM(E42:AF42)</f>
        <v>772</v>
      </c>
      <c r="AH42" s="46"/>
    </row>
    <row r="43" spans="1:34" ht="26.25" customHeight="1">
      <c r="A43" s="46"/>
      <c r="B43" s="172" t="s">
        <v>72</v>
      </c>
      <c r="C43" s="175"/>
      <c r="D43" s="176"/>
      <c r="E43" s="36">
        <f aca="true" t="shared" si="6" ref="E43:AF43">IF(E9&gt;=1,IF(E9&lt;=15,$E3,((E9-15)/5+1)*$E3),0)</f>
        <v>14</v>
      </c>
      <c r="F43" s="36">
        <f t="shared" si="6"/>
        <v>14</v>
      </c>
      <c r="G43" s="36">
        <f t="shared" si="6"/>
        <v>14</v>
      </c>
      <c r="H43" s="36">
        <f t="shared" si="6"/>
        <v>14</v>
      </c>
      <c r="I43" s="36">
        <f t="shared" si="6"/>
        <v>14</v>
      </c>
      <c r="J43" s="36">
        <f t="shared" si="6"/>
        <v>14</v>
      </c>
      <c r="K43" s="36">
        <f t="shared" si="6"/>
        <v>0</v>
      </c>
      <c r="L43" s="36">
        <f t="shared" si="6"/>
        <v>14</v>
      </c>
      <c r="M43" s="36">
        <f t="shared" si="6"/>
        <v>14</v>
      </c>
      <c r="N43" s="36">
        <f t="shared" si="6"/>
        <v>14</v>
      </c>
      <c r="O43" s="36">
        <f t="shared" si="6"/>
        <v>14</v>
      </c>
      <c r="P43" s="36">
        <f t="shared" si="6"/>
        <v>14</v>
      </c>
      <c r="Q43" s="36">
        <f t="shared" si="6"/>
        <v>14</v>
      </c>
      <c r="R43" s="36">
        <f t="shared" si="6"/>
        <v>0</v>
      </c>
      <c r="S43" s="36">
        <f t="shared" si="6"/>
        <v>14</v>
      </c>
      <c r="T43" s="36">
        <f t="shared" si="6"/>
        <v>14</v>
      </c>
      <c r="U43" s="36">
        <f t="shared" si="6"/>
        <v>14</v>
      </c>
      <c r="V43" s="36">
        <f t="shared" si="6"/>
        <v>14</v>
      </c>
      <c r="W43" s="36">
        <f t="shared" si="6"/>
        <v>14</v>
      </c>
      <c r="X43" s="36">
        <f t="shared" si="6"/>
        <v>14</v>
      </c>
      <c r="Y43" s="36">
        <f t="shared" si="6"/>
        <v>0</v>
      </c>
      <c r="Z43" s="36">
        <f t="shared" si="6"/>
        <v>14</v>
      </c>
      <c r="AA43" s="36">
        <f t="shared" si="6"/>
        <v>14</v>
      </c>
      <c r="AB43" s="36">
        <f t="shared" si="6"/>
        <v>14</v>
      </c>
      <c r="AC43" s="36">
        <f t="shared" si="6"/>
        <v>14</v>
      </c>
      <c r="AD43" s="36">
        <f t="shared" si="6"/>
        <v>14</v>
      </c>
      <c r="AE43" s="36">
        <f t="shared" si="6"/>
        <v>14</v>
      </c>
      <c r="AF43" s="36">
        <f t="shared" si="6"/>
        <v>0</v>
      </c>
      <c r="AG43" s="36">
        <f>SUM(E43:AF43)</f>
        <v>336</v>
      </c>
      <c r="AH43" s="46"/>
    </row>
    <row r="44" spans="1:34" ht="26.25" customHeight="1">
      <c r="A44" s="46"/>
      <c r="B44" s="172" t="s">
        <v>88</v>
      </c>
      <c r="C44" s="173"/>
      <c r="D44" s="174"/>
      <c r="E44" s="36">
        <f aca="true" t="shared" si="7" ref="E44:AF44">E42-E43</f>
        <v>10</v>
      </c>
      <c r="F44" s="36">
        <f t="shared" si="7"/>
        <v>26</v>
      </c>
      <c r="G44" s="36">
        <f t="shared" si="7"/>
        <v>18</v>
      </c>
      <c r="H44" s="36">
        <f t="shared" si="7"/>
        <v>18</v>
      </c>
      <c r="I44" s="36">
        <f t="shared" si="7"/>
        <v>24</v>
      </c>
      <c r="J44" s="36">
        <f t="shared" si="7"/>
        <v>13</v>
      </c>
      <c r="K44" s="36">
        <f t="shared" si="7"/>
        <v>0</v>
      </c>
      <c r="L44" s="36">
        <f t="shared" si="7"/>
        <v>10</v>
      </c>
      <c r="M44" s="36">
        <f t="shared" si="7"/>
        <v>26</v>
      </c>
      <c r="N44" s="36">
        <f t="shared" si="7"/>
        <v>18</v>
      </c>
      <c r="O44" s="36">
        <f t="shared" si="7"/>
        <v>18</v>
      </c>
      <c r="P44" s="36">
        <f t="shared" si="7"/>
        <v>24</v>
      </c>
      <c r="Q44" s="36">
        <f t="shared" si="7"/>
        <v>13</v>
      </c>
      <c r="R44" s="36">
        <f t="shared" si="7"/>
        <v>0</v>
      </c>
      <c r="S44" s="36">
        <f t="shared" si="7"/>
        <v>10</v>
      </c>
      <c r="T44" s="36">
        <f t="shared" si="7"/>
        <v>26</v>
      </c>
      <c r="U44" s="36">
        <f t="shared" si="7"/>
        <v>18</v>
      </c>
      <c r="V44" s="36">
        <f t="shared" si="7"/>
        <v>18</v>
      </c>
      <c r="W44" s="36">
        <f t="shared" si="7"/>
        <v>24</v>
      </c>
      <c r="X44" s="36">
        <f t="shared" si="7"/>
        <v>13</v>
      </c>
      <c r="Y44" s="36">
        <f t="shared" si="7"/>
        <v>0</v>
      </c>
      <c r="Z44" s="36">
        <f t="shared" si="7"/>
        <v>10</v>
      </c>
      <c r="AA44" s="36">
        <f t="shared" si="7"/>
        <v>26</v>
      </c>
      <c r="AB44" s="36">
        <f t="shared" si="7"/>
        <v>18</v>
      </c>
      <c r="AC44" s="36">
        <f t="shared" si="7"/>
        <v>18</v>
      </c>
      <c r="AD44" s="36">
        <f t="shared" si="7"/>
        <v>24</v>
      </c>
      <c r="AE44" s="36">
        <f t="shared" si="7"/>
        <v>13</v>
      </c>
      <c r="AF44" s="36">
        <f t="shared" si="7"/>
        <v>0</v>
      </c>
      <c r="AG44" s="36">
        <f>SUM(E44:AF44)</f>
        <v>436</v>
      </c>
      <c r="AH44" s="46"/>
    </row>
    <row r="45" spans="1:34" ht="12">
      <c r="A45" s="46"/>
      <c r="B45" s="46"/>
      <c r="C45" s="46"/>
      <c r="D45" s="4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2">
      <c r="A46" s="46"/>
      <c r="B46" s="46"/>
      <c r="C46" s="46"/>
      <c r="D46" s="141" t="s">
        <v>14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 t="s">
        <v>20</v>
      </c>
      <c r="W46" s="46"/>
      <c r="X46" s="46"/>
      <c r="Y46" s="46" t="s">
        <v>46</v>
      </c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12">
      <c r="A47" s="46"/>
      <c r="B47" s="46"/>
      <c r="C47" s="46"/>
      <c r="D47" s="141" t="s">
        <v>105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21</v>
      </c>
      <c r="W47" s="46"/>
      <c r="X47" s="46"/>
      <c r="Y47" s="46" t="s">
        <v>47</v>
      </c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12">
      <c r="A48" s="46"/>
      <c r="B48" s="46"/>
      <c r="C48" s="46"/>
      <c r="D48" s="141" t="s">
        <v>58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 t="s">
        <v>48</v>
      </c>
      <c r="W48" s="46"/>
      <c r="X48" s="46"/>
      <c r="Y48" s="46" t="s">
        <v>49</v>
      </c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12">
      <c r="A49" s="46"/>
      <c r="B49" s="46"/>
      <c r="C49" s="46"/>
      <c r="D49" s="114" t="s">
        <v>108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 t="s">
        <v>22</v>
      </c>
      <c r="W49" s="46"/>
      <c r="X49" s="46"/>
      <c r="Y49" s="46" t="s">
        <v>50</v>
      </c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12">
      <c r="A50" s="46"/>
      <c r="B50" s="46"/>
      <c r="C50" s="46"/>
      <c r="D50" s="114" t="s">
        <v>109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 t="s">
        <v>23</v>
      </c>
      <c r="W50" s="46"/>
      <c r="X50" s="46"/>
      <c r="Y50" s="46" t="s">
        <v>51</v>
      </c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12">
      <c r="A51" s="46"/>
      <c r="B51" s="46"/>
      <c r="C51" s="46"/>
      <c r="D51" s="4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 t="s">
        <v>52</v>
      </c>
      <c r="W51" s="46"/>
      <c r="X51" s="46"/>
      <c r="Y51" s="48" t="s">
        <v>53</v>
      </c>
      <c r="Z51" s="48"/>
      <c r="AA51" s="48"/>
      <c r="AB51" s="48"/>
      <c r="AC51" s="48"/>
      <c r="AD51" s="48"/>
      <c r="AE51" s="48"/>
      <c r="AF51" s="46"/>
      <c r="AG51" s="46"/>
      <c r="AH51" s="46"/>
    </row>
    <row r="52" spans="1:34" ht="12">
      <c r="A52" s="46"/>
      <c r="B52" s="46"/>
      <c r="C52" s="46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 t="s">
        <v>54</v>
      </c>
      <c r="W52" s="46"/>
      <c r="X52" s="46"/>
      <c r="Y52" s="48" t="s">
        <v>55</v>
      </c>
      <c r="Z52" s="48"/>
      <c r="AA52" s="48"/>
      <c r="AB52" s="48"/>
      <c r="AC52" s="48"/>
      <c r="AD52" s="48"/>
      <c r="AE52" s="48"/>
      <c r="AF52" s="46"/>
      <c r="AG52" s="46"/>
      <c r="AH52" s="46"/>
    </row>
    <row r="53" spans="1:34" ht="12">
      <c r="A53" s="46"/>
      <c r="B53" s="46"/>
      <c r="C53" s="46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8" t="s">
        <v>56</v>
      </c>
      <c r="Z53" s="48"/>
      <c r="AA53" s="48"/>
      <c r="AB53" s="48"/>
      <c r="AC53" s="48"/>
      <c r="AD53" s="48"/>
      <c r="AE53" s="48"/>
      <c r="AF53" s="46"/>
      <c r="AG53" s="46"/>
      <c r="AH53" s="46"/>
    </row>
    <row r="54" spans="1:34" ht="12">
      <c r="A54" s="46"/>
      <c r="B54" s="46"/>
      <c r="C54" s="46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8" t="s">
        <v>57</v>
      </c>
      <c r="Z54" s="48"/>
      <c r="AA54" s="48"/>
      <c r="AB54" s="48"/>
      <c r="AC54" s="48"/>
      <c r="AD54" s="48"/>
      <c r="AE54" s="48"/>
      <c r="AF54" s="46"/>
      <c r="AG54" s="46"/>
      <c r="AH54" s="46"/>
    </row>
  </sheetData>
  <sheetProtection sheet="1" insertRows="0" deleteRows="0"/>
  <mergeCells count="18">
    <mergeCell ref="B30:D30"/>
    <mergeCell ref="E34:AF34"/>
    <mergeCell ref="B40:D40"/>
    <mergeCell ref="B42:D42"/>
    <mergeCell ref="B43:D43"/>
    <mergeCell ref="B44:D44"/>
    <mergeCell ref="S6:Y6"/>
    <mergeCell ref="Z6:AF6"/>
    <mergeCell ref="AG6:AG7"/>
    <mergeCell ref="B9:D9"/>
    <mergeCell ref="E10:AF10"/>
    <mergeCell ref="B24:D24"/>
    <mergeCell ref="H2:K2"/>
    <mergeCell ref="H3:L3"/>
    <mergeCell ref="P3:R3"/>
    <mergeCell ref="B6:D8"/>
    <mergeCell ref="E6:K6"/>
    <mergeCell ref="L6:R6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"/>
  <sheetViews>
    <sheetView view="pageBreakPreview" zoomScaleNormal="55" zoomScaleSheetLayoutView="100" zoomScalePageLayoutView="0" workbookViewId="0" topLeftCell="I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87"/>
      <c r="B1" s="87" t="s">
        <v>106</v>
      </c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 t="s">
        <v>26</v>
      </c>
      <c r="V1" s="87"/>
      <c r="W1" s="89" t="s">
        <v>124</v>
      </c>
      <c r="X1" s="89"/>
      <c r="Y1" s="89"/>
      <c r="Z1" s="89"/>
      <c r="AA1" s="89"/>
      <c r="AB1" s="89"/>
      <c r="AC1" s="87"/>
      <c r="AD1" s="87"/>
      <c r="AE1" s="87"/>
      <c r="AF1" s="87"/>
      <c r="AG1" s="87"/>
      <c r="AH1" s="87"/>
    </row>
    <row r="2" spans="1:34" ht="20.25" customHeight="1">
      <c r="A2" s="87"/>
      <c r="B2" s="87" t="s">
        <v>110</v>
      </c>
      <c r="C2" s="87"/>
      <c r="D2" s="88"/>
      <c r="E2" s="89"/>
      <c r="F2" s="89"/>
      <c r="G2" s="89"/>
      <c r="H2" s="177" t="s">
        <v>130</v>
      </c>
      <c r="I2" s="177"/>
      <c r="J2" s="177"/>
      <c r="K2" s="177"/>
      <c r="L2" s="87"/>
      <c r="M2" s="87"/>
      <c r="N2" s="87"/>
      <c r="O2" s="87"/>
      <c r="P2" s="87"/>
      <c r="Q2" s="87"/>
      <c r="R2" s="87"/>
      <c r="S2" s="87"/>
      <c r="T2" s="87"/>
      <c r="U2" s="87" t="s">
        <v>27</v>
      </c>
      <c r="V2" s="87"/>
      <c r="W2" s="89" t="s">
        <v>125</v>
      </c>
      <c r="X2" s="89"/>
      <c r="Y2" s="89"/>
      <c r="Z2" s="89"/>
      <c r="AA2" s="89"/>
      <c r="AB2" s="89"/>
      <c r="AC2" s="87"/>
      <c r="AD2" s="87"/>
      <c r="AE2" s="87"/>
      <c r="AF2" s="87"/>
      <c r="AG2" s="87"/>
      <c r="AH2" s="87"/>
    </row>
    <row r="3" spans="1:34" ht="12">
      <c r="A3" s="87"/>
      <c r="B3" s="87"/>
      <c r="C3" s="87"/>
      <c r="D3" s="88" t="s">
        <v>9</v>
      </c>
      <c r="E3" s="6"/>
      <c r="F3" s="87" t="s">
        <v>10</v>
      </c>
      <c r="G3" s="87"/>
      <c r="H3" s="178" t="s">
        <v>13</v>
      </c>
      <c r="I3" s="178"/>
      <c r="J3" s="178"/>
      <c r="K3" s="178"/>
      <c r="L3" s="179"/>
      <c r="M3" s="6"/>
      <c r="N3" s="87" t="s">
        <v>10</v>
      </c>
      <c r="O3" s="87"/>
      <c r="P3" s="178" t="s">
        <v>11</v>
      </c>
      <c r="Q3" s="178"/>
      <c r="R3" s="179"/>
      <c r="S3" s="5">
        <f>AG45</f>
        <v>0</v>
      </c>
      <c r="T3" s="87" t="s">
        <v>10</v>
      </c>
      <c r="U3" s="87"/>
      <c r="V3" s="5">
        <f>S3</f>
        <v>0</v>
      </c>
      <c r="W3" s="88" t="s">
        <v>12</v>
      </c>
      <c r="X3" s="5">
        <f>M3</f>
        <v>0</v>
      </c>
      <c r="Y3" s="90" t="s">
        <v>61</v>
      </c>
      <c r="Z3" s="36" t="e">
        <f>ROUNDDOWN(V3/X3,1)</f>
        <v>#DIV/0!</v>
      </c>
      <c r="AA3" s="91" t="s">
        <v>24</v>
      </c>
      <c r="AB3" s="92">
        <v>2</v>
      </c>
      <c r="AC3" s="87" t="s">
        <v>121</v>
      </c>
      <c r="AD3" s="87"/>
      <c r="AE3" s="87"/>
      <c r="AF3" s="87"/>
      <c r="AG3" s="87"/>
      <c r="AH3" s="87"/>
    </row>
    <row r="4" spans="1:34" ht="12.75" thickBot="1">
      <c r="A4" s="87"/>
      <c r="B4" s="87"/>
      <c r="C4" s="87"/>
      <c r="D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91" t="s">
        <v>24</v>
      </c>
      <c r="AB4" s="92">
        <v>1</v>
      </c>
      <c r="AC4" s="87" t="s">
        <v>25</v>
      </c>
      <c r="AD4" s="87"/>
      <c r="AE4" s="87"/>
      <c r="AF4" s="87"/>
      <c r="AG4" s="87"/>
      <c r="AH4" s="87"/>
    </row>
    <row r="5" spans="1:34" ht="24.75" customHeight="1">
      <c r="A5" s="93" t="s">
        <v>74</v>
      </c>
      <c r="B5" s="94"/>
      <c r="C5" s="94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6"/>
      <c r="AB5" s="97"/>
      <c r="AC5" s="94"/>
      <c r="AD5" s="94"/>
      <c r="AE5" s="94"/>
      <c r="AF5" s="94"/>
      <c r="AG5" s="94"/>
      <c r="AH5" s="98"/>
    </row>
    <row r="6" spans="1:34" ht="13.5" customHeight="1">
      <c r="A6" s="99"/>
      <c r="B6" s="148"/>
      <c r="C6" s="149"/>
      <c r="D6" s="150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100"/>
    </row>
    <row r="7" spans="1:34" ht="13.5" customHeight="1">
      <c r="A7" s="99"/>
      <c r="B7" s="151"/>
      <c r="C7" s="152"/>
      <c r="D7" s="153"/>
      <c r="E7" s="30">
        <v>1</v>
      </c>
      <c r="F7" s="81">
        <v>2</v>
      </c>
      <c r="G7" s="81">
        <v>3</v>
      </c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  <c r="N7" s="81">
        <v>10</v>
      </c>
      <c r="O7" s="81">
        <v>11</v>
      </c>
      <c r="P7" s="81">
        <v>12</v>
      </c>
      <c r="Q7" s="81">
        <v>13</v>
      </c>
      <c r="R7" s="81">
        <v>14</v>
      </c>
      <c r="S7" s="81">
        <v>15</v>
      </c>
      <c r="T7" s="81">
        <v>16</v>
      </c>
      <c r="U7" s="81">
        <v>17</v>
      </c>
      <c r="V7" s="81">
        <v>18</v>
      </c>
      <c r="W7" s="81">
        <v>19</v>
      </c>
      <c r="X7" s="81">
        <v>20</v>
      </c>
      <c r="Y7" s="81">
        <v>21</v>
      </c>
      <c r="Z7" s="81">
        <v>22</v>
      </c>
      <c r="AA7" s="81">
        <v>23</v>
      </c>
      <c r="AB7" s="81">
        <v>24</v>
      </c>
      <c r="AC7" s="81">
        <v>25</v>
      </c>
      <c r="AD7" s="81">
        <v>26</v>
      </c>
      <c r="AE7" s="81">
        <v>27</v>
      </c>
      <c r="AF7" s="81">
        <v>28</v>
      </c>
      <c r="AG7" s="158"/>
      <c r="AH7" s="100"/>
    </row>
    <row r="8" spans="1:34" ht="13.5" customHeight="1">
      <c r="A8" s="99"/>
      <c r="B8" s="154"/>
      <c r="C8" s="155"/>
      <c r="D8" s="156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83" t="s">
        <v>0</v>
      </c>
      <c r="AH8" s="100"/>
    </row>
    <row r="9" spans="1:34" ht="15.75" customHeight="1">
      <c r="A9" s="99"/>
      <c r="B9" s="157" t="s">
        <v>65</v>
      </c>
      <c r="C9" s="157"/>
      <c r="D9" s="157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36">
        <f>SUM(E9:AF9)</f>
        <v>0</v>
      </c>
      <c r="AH9" s="100"/>
    </row>
    <row r="10" spans="1:34" ht="15.75" customHeight="1" thickBot="1">
      <c r="A10" s="99"/>
      <c r="B10" s="23" t="s">
        <v>29</v>
      </c>
      <c r="C10" s="24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100"/>
    </row>
    <row r="11" spans="1:34" ht="15.75" customHeight="1" thickTop="1">
      <c r="A11" s="99"/>
      <c r="B11" s="11" t="s">
        <v>100</v>
      </c>
      <c r="C11" s="11"/>
      <c r="D11" s="11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>
        <f aca="true" t="shared" si="0" ref="AG11:AG17">SUM(E11:AF11)</f>
        <v>0</v>
      </c>
      <c r="AH11" s="100"/>
    </row>
    <row r="12" spans="1:34" ht="15.75" customHeight="1">
      <c r="A12" s="99"/>
      <c r="B12" s="7" t="s">
        <v>101</v>
      </c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6">
        <f t="shared" si="0"/>
        <v>0</v>
      </c>
      <c r="AH12" s="100"/>
    </row>
    <row r="13" spans="1:34" ht="15.75" customHeight="1">
      <c r="A13" s="99"/>
      <c r="B13" s="7" t="s">
        <v>101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6">
        <f t="shared" si="0"/>
        <v>0</v>
      </c>
      <c r="AH13" s="100"/>
    </row>
    <row r="14" spans="1:34" ht="15.75" customHeight="1">
      <c r="A14" s="99"/>
      <c r="B14" s="7" t="s">
        <v>101</v>
      </c>
      <c r="C14" s="7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6">
        <f t="shared" si="0"/>
        <v>0</v>
      </c>
      <c r="AH14" s="100"/>
    </row>
    <row r="15" spans="1:34" ht="15.75" customHeight="1">
      <c r="A15" s="99"/>
      <c r="B15" s="7" t="s">
        <v>102</v>
      </c>
      <c r="C15" s="7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6">
        <f t="shared" si="0"/>
        <v>0</v>
      </c>
      <c r="AH15" s="100"/>
    </row>
    <row r="16" spans="1:34" ht="15.75" customHeight="1">
      <c r="A16" s="99"/>
      <c r="B16" s="7" t="s">
        <v>102</v>
      </c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6">
        <f t="shared" si="0"/>
        <v>0</v>
      </c>
      <c r="AH16" s="100"/>
    </row>
    <row r="17" spans="1:34" ht="15.75" customHeight="1">
      <c r="A17" s="99"/>
      <c r="B17" s="7" t="s">
        <v>102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6">
        <f t="shared" si="0"/>
        <v>0</v>
      </c>
      <c r="AH17" s="100"/>
    </row>
    <row r="18" spans="1:34" s="14" customFormat="1" ht="5.25" customHeight="1">
      <c r="A18" s="101"/>
      <c r="B18" s="18"/>
      <c r="C18" s="13"/>
      <c r="D18" s="1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02"/>
      <c r="AH18" s="103"/>
    </row>
    <row r="19" spans="1:34" ht="15.75" customHeight="1">
      <c r="A19" s="99"/>
      <c r="B19" s="7" t="s">
        <v>103</v>
      </c>
      <c r="C19" s="7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6">
        <f aca="true" t="shared" si="1" ref="AG19:AG26">SUM(E19:AF19)</f>
        <v>0</v>
      </c>
      <c r="AH19" s="100"/>
    </row>
    <row r="20" spans="1:34" ht="15.75" customHeight="1">
      <c r="A20" s="99"/>
      <c r="B20" s="7" t="s">
        <v>103</v>
      </c>
      <c r="C20" s="7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6">
        <f t="shared" si="1"/>
        <v>0</v>
      </c>
      <c r="AH20" s="100"/>
    </row>
    <row r="21" spans="1:34" ht="15.75" customHeight="1">
      <c r="A21" s="99"/>
      <c r="B21" s="7" t="s">
        <v>103</v>
      </c>
      <c r="C21" s="7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6">
        <f t="shared" si="1"/>
        <v>0</v>
      </c>
      <c r="AH21" s="100"/>
    </row>
    <row r="22" spans="1:34" ht="15.75" customHeight="1">
      <c r="A22" s="99"/>
      <c r="B22" s="7" t="s">
        <v>103</v>
      </c>
      <c r="C22" s="7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6">
        <f t="shared" si="1"/>
        <v>0</v>
      </c>
      <c r="AH22" s="100"/>
    </row>
    <row r="23" spans="1:34" ht="15.75" customHeight="1">
      <c r="A23" s="99"/>
      <c r="B23" s="7" t="s">
        <v>103</v>
      </c>
      <c r="C23" s="7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6">
        <f t="shared" si="1"/>
        <v>0</v>
      </c>
      <c r="AH23" s="100"/>
    </row>
    <row r="24" spans="1:34" ht="15.75" customHeight="1">
      <c r="A24" s="99"/>
      <c r="B24" s="7" t="s">
        <v>103</v>
      </c>
      <c r="C24" s="7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6">
        <f t="shared" si="1"/>
        <v>0</v>
      </c>
      <c r="AH24" s="100"/>
    </row>
    <row r="25" spans="1:34" ht="15.75" customHeight="1" thickBot="1">
      <c r="A25" s="99"/>
      <c r="B25" s="10" t="s">
        <v>103</v>
      </c>
      <c r="C25" s="10"/>
      <c r="D25" s="1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6">
        <f t="shared" si="1"/>
        <v>0</v>
      </c>
      <c r="AH25" s="100"/>
    </row>
    <row r="26" spans="1:34" ht="15.75" customHeight="1" thickTop="1">
      <c r="A26" s="99"/>
      <c r="B26" s="162" t="s">
        <v>63</v>
      </c>
      <c r="C26" s="163"/>
      <c r="D26" s="164"/>
      <c r="E26" s="40">
        <f>SUM(E19:E25)</f>
        <v>0</v>
      </c>
      <c r="F26" s="40">
        <f aca="true" t="shared" si="2" ref="F26:AF26">SUM(F19:F25)</f>
        <v>0</v>
      </c>
      <c r="G26" s="40">
        <f t="shared" si="2"/>
        <v>0</v>
      </c>
      <c r="H26" s="40">
        <f t="shared" si="2"/>
        <v>0</v>
      </c>
      <c r="I26" s="40">
        <f t="shared" si="2"/>
        <v>0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  <c r="N26" s="40">
        <f t="shared" si="2"/>
        <v>0</v>
      </c>
      <c r="O26" s="40">
        <f t="shared" si="2"/>
        <v>0</v>
      </c>
      <c r="P26" s="40">
        <f t="shared" si="2"/>
        <v>0</v>
      </c>
      <c r="Q26" s="40">
        <f t="shared" si="2"/>
        <v>0</v>
      </c>
      <c r="R26" s="40">
        <f t="shared" si="2"/>
        <v>0</v>
      </c>
      <c r="S26" s="40">
        <f t="shared" si="2"/>
        <v>0</v>
      </c>
      <c r="T26" s="40">
        <f t="shared" si="2"/>
        <v>0</v>
      </c>
      <c r="U26" s="40">
        <f t="shared" si="2"/>
        <v>0</v>
      </c>
      <c r="V26" s="40">
        <f t="shared" si="2"/>
        <v>0</v>
      </c>
      <c r="W26" s="40">
        <f t="shared" si="2"/>
        <v>0</v>
      </c>
      <c r="X26" s="40">
        <f t="shared" si="2"/>
        <v>0</v>
      </c>
      <c r="Y26" s="40">
        <f t="shared" si="2"/>
        <v>0</v>
      </c>
      <c r="Z26" s="40">
        <f t="shared" si="2"/>
        <v>0</v>
      </c>
      <c r="AA26" s="40">
        <f t="shared" si="2"/>
        <v>0</v>
      </c>
      <c r="AB26" s="40">
        <f t="shared" si="2"/>
        <v>0</v>
      </c>
      <c r="AC26" s="40">
        <f t="shared" si="2"/>
        <v>0</v>
      </c>
      <c r="AD26" s="40">
        <f t="shared" si="2"/>
        <v>0</v>
      </c>
      <c r="AE26" s="40">
        <f t="shared" si="2"/>
        <v>0</v>
      </c>
      <c r="AF26" s="40">
        <f t="shared" si="2"/>
        <v>0</v>
      </c>
      <c r="AG26" s="40">
        <f t="shared" si="1"/>
        <v>0</v>
      </c>
      <c r="AH26" s="100"/>
    </row>
    <row r="27" spans="1:34" ht="5.25" customHeight="1">
      <c r="A27" s="99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02"/>
      <c r="AH27" s="100"/>
    </row>
    <row r="28" spans="1:34" ht="15.75" customHeight="1">
      <c r="A28" s="99"/>
      <c r="B28" s="7" t="s">
        <v>104</v>
      </c>
      <c r="C28" s="7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6">
        <f>SUM(E28:AF28)</f>
        <v>0</v>
      </c>
      <c r="AH28" s="100"/>
    </row>
    <row r="29" spans="1:34" ht="15.75" customHeight="1">
      <c r="A29" s="99"/>
      <c r="B29" s="7" t="s">
        <v>104</v>
      </c>
      <c r="C29" s="7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36">
        <f>SUM(E29:AF29)</f>
        <v>0</v>
      </c>
      <c r="AH29" s="100"/>
    </row>
    <row r="30" spans="1:34" ht="15.75" customHeight="1">
      <c r="A30" s="99"/>
      <c r="B30" s="7" t="s">
        <v>104</v>
      </c>
      <c r="C30" s="7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36">
        <f>SUM(E30:AF30)</f>
        <v>0</v>
      </c>
      <c r="AH30" s="100"/>
    </row>
    <row r="31" spans="1:34" ht="15.75" customHeight="1" thickBot="1">
      <c r="A31" s="99"/>
      <c r="B31" s="10" t="s">
        <v>104</v>
      </c>
      <c r="C31" s="10"/>
      <c r="D31" s="1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6">
        <f>SUM(E31:AF31)</f>
        <v>0</v>
      </c>
      <c r="AH31" s="100"/>
    </row>
    <row r="32" spans="1:34" ht="15.75" customHeight="1" thickTop="1">
      <c r="A32" s="99"/>
      <c r="B32" s="165" t="s">
        <v>64</v>
      </c>
      <c r="C32" s="165"/>
      <c r="D32" s="165"/>
      <c r="E32" s="40">
        <f aca="true" t="shared" si="3" ref="E32:AF32">SUM(E28:E31)</f>
        <v>0</v>
      </c>
      <c r="F32" s="40">
        <f t="shared" si="3"/>
        <v>0</v>
      </c>
      <c r="G32" s="40">
        <f t="shared" si="3"/>
        <v>0</v>
      </c>
      <c r="H32" s="40">
        <f t="shared" si="3"/>
        <v>0</v>
      </c>
      <c r="I32" s="40">
        <f t="shared" si="3"/>
        <v>0</v>
      </c>
      <c r="J32" s="40">
        <f t="shared" si="3"/>
        <v>0</v>
      </c>
      <c r="K32" s="40">
        <f t="shared" si="3"/>
        <v>0</v>
      </c>
      <c r="L32" s="40">
        <f t="shared" si="3"/>
        <v>0</v>
      </c>
      <c r="M32" s="40">
        <f t="shared" si="3"/>
        <v>0</v>
      </c>
      <c r="N32" s="40">
        <f t="shared" si="3"/>
        <v>0</v>
      </c>
      <c r="O32" s="40">
        <f t="shared" si="3"/>
        <v>0</v>
      </c>
      <c r="P32" s="40">
        <f t="shared" si="3"/>
        <v>0</v>
      </c>
      <c r="Q32" s="40">
        <f t="shared" si="3"/>
        <v>0</v>
      </c>
      <c r="R32" s="40">
        <f t="shared" si="3"/>
        <v>0</v>
      </c>
      <c r="S32" s="40">
        <f t="shared" si="3"/>
        <v>0</v>
      </c>
      <c r="T32" s="40">
        <f t="shared" si="3"/>
        <v>0</v>
      </c>
      <c r="U32" s="40">
        <f t="shared" si="3"/>
        <v>0</v>
      </c>
      <c r="V32" s="40">
        <f t="shared" si="3"/>
        <v>0</v>
      </c>
      <c r="W32" s="40">
        <f t="shared" si="3"/>
        <v>0</v>
      </c>
      <c r="X32" s="40">
        <f t="shared" si="3"/>
        <v>0</v>
      </c>
      <c r="Y32" s="40">
        <f t="shared" si="3"/>
        <v>0</v>
      </c>
      <c r="Z32" s="40">
        <f t="shared" si="3"/>
        <v>0</v>
      </c>
      <c r="AA32" s="40">
        <f t="shared" si="3"/>
        <v>0</v>
      </c>
      <c r="AB32" s="40">
        <f t="shared" si="3"/>
        <v>0</v>
      </c>
      <c r="AC32" s="40">
        <f t="shared" si="3"/>
        <v>0</v>
      </c>
      <c r="AD32" s="40">
        <f t="shared" si="3"/>
        <v>0</v>
      </c>
      <c r="AE32" s="40">
        <f t="shared" si="3"/>
        <v>0</v>
      </c>
      <c r="AF32" s="40">
        <f t="shared" si="3"/>
        <v>0</v>
      </c>
      <c r="AG32" s="40">
        <f>SUM(E32:AF32)</f>
        <v>0</v>
      </c>
      <c r="AH32" s="100"/>
    </row>
    <row r="33" spans="1:34" ht="9" customHeight="1" thickBot="1">
      <c r="A33" s="104"/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105"/>
      <c r="AH33" s="106"/>
    </row>
    <row r="34" spans="1:34" ht="10.5" customHeight="1">
      <c r="A34" s="107"/>
      <c r="B34" s="27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08"/>
      <c r="AH34" s="107"/>
    </row>
    <row r="35" spans="1:34" ht="17.25" customHeight="1">
      <c r="A35" s="35" t="s">
        <v>75</v>
      </c>
      <c r="B35" s="107"/>
      <c r="C35" s="109"/>
      <c r="D35" s="109"/>
      <c r="E35" s="31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1"/>
      <c r="AH35" s="107"/>
    </row>
    <row r="36" spans="1:34" ht="15.75" customHeight="1" thickBot="1">
      <c r="A36" s="107"/>
      <c r="B36" s="26" t="s">
        <v>29</v>
      </c>
      <c r="C36" s="60" t="s">
        <v>30</v>
      </c>
      <c r="D36" s="26" t="s">
        <v>73</v>
      </c>
      <c r="E36" s="166" t="s">
        <v>60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8"/>
      <c r="AG36" s="82" t="s">
        <v>31</v>
      </c>
      <c r="AH36" s="107"/>
    </row>
    <row r="37" spans="1:34" ht="15.75" customHeight="1" thickTop="1">
      <c r="A37" s="107"/>
      <c r="B37" s="11" t="s">
        <v>104</v>
      </c>
      <c r="C37" s="11"/>
      <c r="D37" s="1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38">
        <f>SUM(E37:AF37)</f>
        <v>0</v>
      </c>
      <c r="AH37" s="107"/>
    </row>
    <row r="38" spans="1:34" ht="15.75" customHeight="1">
      <c r="A38" s="107"/>
      <c r="B38" s="7" t="s">
        <v>104</v>
      </c>
      <c r="C38" s="7"/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6">
        <f>SUM(E38:AF38)</f>
        <v>0</v>
      </c>
      <c r="AH38" s="107"/>
    </row>
    <row r="39" spans="1:34" ht="15.75" customHeight="1">
      <c r="A39" s="107"/>
      <c r="B39" s="7" t="s">
        <v>104</v>
      </c>
      <c r="C39" s="7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36">
        <f>SUM(E39:AF39)</f>
        <v>0</v>
      </c>
      <c r="AH39" s="107"/>
    </row>
    <row r="40" spans="1:34" ht="15.75" customHeight="1" thickBot="1">
      <c r="A40" s="107"/>
      <c r="B40" s="10" t="s">
        <v>104</v>
      </c>
      <c r="C40" s="25"/>
      <c r="D40" s="1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6">
        <f>SUM(E40:AF40)</f>
        <v>0</v>
      </c>
      <c r="AH40" s="107"/>
    </row>
    <row r="41" spans="1:34" ht="24.75" customHeight="1" thickTop="1">
      <c r="A41" s="107"/>
      <c r="B41" s="169" t="s">
        <v>62</v>
      </c>
      <c r="C41" s="170"/>
      <c r="D41" s="171"/>
      <c r="E41" s="41">
        <f aca="true" t="shared" si="4" ref="E41:AF41">SUM(E37:E40)</f>
        <v>0</v>
      </c>
      <c r="F41" s="41">
        <f t="shared" si="4"/>
        <v>0</v>
      </c>
      <c r="G41" s="41">
        <f t="shared" si="4"/>
        <v>0</v>
      </c>
      <c r="H41" s="41">
        <f t="shared" si="4"/>
        <v>0</v>
      </c>
      <c r="I41" s="41">
        <f t="shared" si="4"/>
        <v>0</v>
      </c>
      <c r="J41" s="41">
        <f t="shared" si="4"/>
        <v>0</v>
      </c>
      <c r="K41" s="41">
        <f t="shared" si="4"/>
        <v>0</v>
      </c>
      <c r="L41" s="41">
        <f t="shared" si="4"/>
        <v>0</v>
      </c>
      <c r="M41" s="41">
        <f t="shared" si="4"/>
        <v>0</v>
      </c>
      <c r="N41" s="41">
        <f t="shared" si="4"/>
        <v>0</v>
      </c>
      <c r="O41" s="41">
        <f t="shared" si="4"/>
        <v>0</v>
      </c>
      <c r="P41" s="41">
        <f t="shared" si="4"/>
        <v>0</v>
      </c>
      <c r="Q41" s="41">
        <f t="shared" si="4"/>
        <v>0</v>
      </c>
      <c r="R41" s="41">
        <f t="shared" si="4"/>
        <v>0</v>
      </c>
      <c r="S41" s="41">
        <f t="shared" si="4"/>
        <v>0</v>
      </c>
      <c r="T41" s="41">
        <f t="shared" si="4"/>
        <v>0</v>
      </c>
      <c r="U41" s="41">
        <f t="shared" si="4"/>
        <v>0</v>
      </c>
      <c r="V41" s="41">
        <f t="shared" si="4"/>
        <v>0</v>
      </c>
      <c r="W41" s="41">
        <f t="shared" si="4"/>
        <v>0</v>
      </c>
      <c r="X41" s="41">
        <f t="shared" si="4"/>
        <v>0</v>
      </c>
      <c r="Y41" s="41">
        <f t="shared" si="4"/>
        <v>0</v>
      </c>
      <c r="Z41" s="41">
        <f t="shared" si="4"/>
        <v>0</v>
      </c>
      <c r="AA41" s="41">
        <f t="shared" si="4"/>
        <v>0</v>
      </c>
      <c r="AB41" s="41">
        <f t="shared" si="4"/>
        <v>0</v>
      </c>
      <c r="AC41" s="41">
        <f t="shared" si="4"/>
        <v>0</v>
      </c>
      <c r="AD41" s="41">
        <f t="shared" si="4"/>
        <v>0</v>
      </c>
      <c r="AE41" s="41">
        <f t="shared" si="4"/>
        <v>0</v>
      </c>
      <c r="AF41" s="41">
        <f t="shared" si="4"/>
        <v>0</v>
      </c>
      <c r="AG41" s="41">
        <f>SUM(E41:AF41)</f>
        <v>0</v>
      </c>
      <c r="AH41" s="107"/>
    </row>
    <row r="42" spans="1:34" ht="19.5" customHeight="1">
      <c r="A42" s="87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12"/>
      <c r="AH42" s="87"/>
    </row>
    <row r="43" spans="1:34" ht="26.25" customHeight="1">
      <c r="A43" s="87"/>
      <c r="B43" s="172" t="s">
        <v>71</v>
      </c>
      <c r="C43" s="173"/>
      <c r="D43" s="174"/>
      <c r="E43" s="36">
        <f aca="true" t="shared" si="5" ref="E43:AF43">E26+E32-E41</f>
        <v>0</v>
      </c>
      <c r="F43" s="36">
        <f t="shared" si="5"/>
        <v>0</v>
      </c>
      <c r="G43" s="36">
        <f t="shared" si="5"/>
        <v>0</v>
      </c>
      <c r="H43" s="36">
        <f t="shared" si="5"/>
        <v>0</v>
      </c>
      <c r="I43" s="36">
        <f t="shared" si="5"/>
        <v>0</v>
      </c>
      <c r="J43" s="36">
        <f t="shared" si="5"/>
        <v>0</v>
      </c>
      <c r="K43" s="36">
        <f t="shared" si="5"/>
        <v>0</v>
      </c>
      <c r="L43" s="36">
        <f t="shared" si="5"/>
        <v>0</v>
      </c>
      <c r="M43" s="36">
        <f t="shared" si="5"/>
        <v>0</v>
      </c>
      <c r="N43" s="36">
        <f t="shared" si="5"/>
        <v>0</v>
      </c>
      <c r="O43" s="36">
        <f t="shared" si="5"/>
        <v>0</v>
      </c>
      <c r="P43" s="36">
        <f t="shared" si="5"/>
        <v>0</v>
      </c>
      <c r="Q43" s="36">
        <f t="shared" si="5"/>
        <v>0</v>
      </c>
      <c r="R43" s="36">
        <f t="shared" si="5"/>
        <v>0</v>
      </c>
      <c r="S43" s="36">
        <f t="shared" si="5"/>
        <v>0</v>
      </c>
      <c r="T43" s="36">
        <f t="shared" si="5"/>
        <v>0</v>
      </c>
      <c r="U43" s="36">
        <f t="shared" si="5"/>
        <v>0</v>
      </c>
      <c r="V43" s="36">
        <f t="shared" si="5"/>
        <v>0</v>
      </c>
      <c r="W43" s="36">
        <f t="shared" si="5"/>
        <v>0</v>
      </c>
      <c r="X43" s="36">
        <f t="shared" si="5"/>
        <v>0</v>
      </c>
      <c r="Y43" s="36">
        <f t="shared" si="5"/>
        <v>0</v>
      </c>
      <c r="Z43" s="36">
        <f t="shared" si="5"/>
        <v>0</v>
      </c>
      <c r="AA43" s="36">
        <f t="shared" si="5"/>
        <v>0</v>
      </c>
      <c r="AB43" s="36">
        <f t="shared" si="5"/>
        <v>0</v>
      </c>
      <c r="AC43" s="36">
        <f t="shared" si="5"/>
        <v>0</v>
      </c>
      <c r="AD43" s="36">
        <f t="shared" si="5"/>
        <v>0</v>
      </c>
      <c r="AE43" s="36">
        <f t="shared" si="5"/>
        <v>0</v>
      </c>
      <c r="AF43" s="36">
        <f t="shared" si="5"/>
        <v>0</v>
      </c>
      <c r="AG43" s="36">
        <f>SUM(E43:AF43)</f>
        <v>0</v>
      </c>
      <c r="AH43" s="87"/>
    </row>
    <row r="44" spans="1:34" ht="26.25" customHeight="1">
      <c r="A44" s="87"/>
      <c r="B44" s="172" t="s">
        <v>72</v>
      </c>
      <c r="C44" s="175"/>
      <c r="D44" s="176"/>
      <c r="E44" s="36">
        <f aca="true" t="shared" si="6" ref="E44:AF44">IF(E9&gt;=1,IF(E9&lt;=15,$E3,((E9-15)/5+1)*$E3),0)</f>
        <v>0</v>
      </c>
      <c r="F44" s="36">
        <f t="shared" si="6"/>
        <v>0</v>
      </c>
      <c r="G44" s="36">
        <f t="shared" si="6"/>
        <v>0</v>
      </c>
      <c r="H44" s="36">
        <f t="shared" si="6"/>
        <v>0</v>
      </c>
      <c r="I44" s="36">
        <f t="shared" si="6"/>
        <v>0</v>
      </c>
      <c r="J44" s="36">
        <f t="shared" si="6"/>
        <v>0</v>
      </c>
      <c r="K44" s="36">
        <f t="shared" si="6"/>
        <v>0</v>
      </c>
      <c r="L44" s="36">
        <f t="shared" si="6"/>
        <v>0</v>
      </c>
      <c r="M44" s="36">
        <f t="shared" si="6"/>
        <v>0</v>
      </c>
      <c r="N44" s="36">
        <f t="shared" si="6"/>
        <v>0</v>
      </c>
      <c r="O44" s="36">
        <f t="shared" si="6"/>
        <v>0</v>
      </c>
      <c r="P44" s="36">
        <f t="shared" si="6"/>
        <v>0</v>
      </c>
      <c r="Q44" s="36">
        <f t="shared" si="6"/>
        <v>0</v>
      </c>
      <c r="R44" s="36">
        <f t="shared" si="6"/>
        <v>0</v>
      </c>
      <c r="S44" s="36">
        <f t="shared" si="6"/>
        <v>0</v>
      </c>
      <c r="T44" s="36">
        <f t="shared" si="6"/>
        <v>0</v>
      </c>
      <c r="U44" s="36">
        <f t="shared" si="6"/>
        <v>0</v>
      </c>
      <c r="V44" s="36">
        <f t="shared" si="6"/>
        <v>0</v>
      </c>
      <c r="W44" s="36">
        <f t="shared" si="6"/>
        <v>0</v>
      </c>
      <c r="X44" s="36">
        <f t="shared" si="6"/>
        <v>0</v>
      </c>
      <c r="Y44" s="36">
        <f t="shared" si="6"/>
        <v>0</v>
      </c>
      <c r="Z44" s="36">
        <f t="shared" si="6"/>
        <v>0</v>
      </c>
      <c r="AA44" s="36">
        <f t="shared" si="6"/>
        <v>0</v>
      </c>
      <c r="AB44" s="36">
        <f t="shared" si="6"/>
        <v>0</v>
      </c>
      <c r="AC44" s="36">
        <f t="shared" si="6"/>
        <v>0</v>
      </c>
      <c r="AD44" s="36">
        <f t="shared" si="6"/>
        <v>0</v>
      </c>
      <c r="AE44" s="36">
        <f t="shared" si="6"/>
        <v>0</v>
      </c>
      <c r="AF44" s="36">
        <f t="shared" si="6"/>
        <v>0</v>
      </c>
      <c r="AG44" s="36">
        <f>SUM(E44:AF44)</f>
        <v>0</v>
      </c>
      <c r="AH44" s="87"/>
    </row>
    <row r="45" spans="1:34" ht="26.25" customHeight="1">
      <c r="A45" s="87"/>
      <c r="B45" s="172" t="s">
        <v>88</v>
      </c>
      <c r="C45" s="173"/>
      <c r="D45" s="174"/>
      <c r="E45" s="36">
        <f aca="true" t="shared" si="7" ref="E45:AF45">E43-E44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0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7"/>
        <v>0</v>
      </c>
      <c r="X45" s="36">
        <f t="shared" si="7"/>
        <v>0</v>
      </c>
      <c r="Y45" s="36">
        <f t="shared" si="7"/>
        <v>0</v>
      </c>
      <c r="Z45" s="36">
        <f t="shared" si="7"/>
        <v>0</v>
      </c>
      <c r="AA45" s="36">
        <f t="shared" si="7"/>
        <v>0</v>
      </c>
      <c r="AB45" s="36">
        <f t="shared" si="7"/>
        <v>0</v>
      </c>
      <c r="AC45" s="36">
        <f t="shared" si="7"/>
        <v>0</v>
      </c>
      <c r="AD45" s="36">
        <f t="shared" si="7"/>
        <v>0</v>
      </c>
      <c r="AE45" s="36">
        <f t="shared" si="7"/>
        <v>0</v>
      </c>
      <c r="AF45" s="36">
        <f t="shared" si="7"/>
        <v>0</v>
      </c>
      <c r="AG45" s="36">
        <f>SUM(E45:AF45)</f>
        <v>0</v>
      </c>
      <c r="AH45" s="87"/>
    </row>
    <row r="46" spans="1:34" ht="12">
      <c r="A46" s="87"/>
      <c r="B46" s="87"/>
      <c r="C46" s="87"/>
      <c r="D46" s="88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 spans="1:34" ht="12">
      <c r="A47" s="87"/>
      <c r="B47" s="87"/>
      <c r="C47" s="87"/>
      <c r="D47" s="113" t="s">
        <v>14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 t="s">
        <v>20</v>
      </c>
      <c r="W47" s="87"/>
      <c r="X47" s="87"/>
      <c r="Y47" s="87" t="s">
        <v>46</v>
      </c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4" ht="12">
      <c r="A48" s="87"/>
      <c r="B48" s="87"/>
      <c r="C48" s="87"/>
      <c r="D48" s="143" t="s">
        <v>105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 t="s">
        <v>21</v>
      </c>
      <c r="W48" s="87"/>
      <c r="X48" s="87"/>
      <c r="Y48" s="87" t="s">
        <v>90</v>
      </c>
      <c r="Z48" s="87"/>
      <c r="AA48" s="87"/>
      <c r="AB48" s="87"/>
      <c r="AC48" s="87"/>
      <c r="AD48" s="87"/>
      <c r="AE48" s="87"/>
      <c r="AF48" s="87"/>
      <c r="AG48" s="87"/>
      <c r="AH48" s="87"/>
    </row>
    <row r="49" spans="1:34" ht="12">
      <c r="A49" s="87"/>
      <c r="B49" s="87"/>
      <c r="C49" s="87"/>
      <c r="D49" s="113" t="s">
        <v>58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 t="s">
        <v>48</v>
      </c>
      <c r="W49" s="87"/>
      <c r="X49" s="87"/>
      <c r="Y49" s="87" t="s">
        <v>91</v>
      </c>
      <c r="Z49" s="87"/>
      <c r="AA49" s="87"/>
      <c r="AB49" s="87"/>
      <c r="AC49" s="87"/>
      <c r="AD49" s="87"/>
      <c r="AE49" s="87"/>
      <c r="AF49" s="87"/>
      <c r="AG49" s="87"/>
      <c r="AH49" s="87"/>
    </row>
    <row r="50" spans="1:34" ht="12">
      <c r="A50" s="87"/>
      <c r="B50" s="87"/>
      <c r="C50" s="87"/>
      <c r="D50" s="114" t="s">
        <v>108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 t="s">
        <v>22</v>
      </c>
      <c r="W50" s="87"/>
      <c r="X50" s="87"/>
      <c r="Y50" s="87" t="s">
        <v>92</v>
      </c>
      <c r="Z50" s="87"/>
      <c r="AA50" s="87"/>
      <c r="AB50" s="87"/>
      <c r="AC50" s="87"/>
      <c r="AD50" s="87"/>
      <c r="AE50" s="87"/>
      <c r="AF50" s="87"/>
      <c r="AG50" s="87"/>
      <c r="AH50" s="87"/>
    </row>
    <row r="51" spans="1:34" ht="12">
      <c r="A51" s="87"/>
      <c r="B51" s="87"/>
      <c r="C51" s="87"/>
      <c r="D51" s="114" t="s">
        <v>109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 t="s">
        <v>23</v>
      </c>
      <c r="W51" s="87"/>
      <c r="X51" s="87"/>
      <c r="Y51" s="87" t="s">
        <v>93</v>
      </c>
      <c r="Z51" s="87"/>
      <c r="AA51" s="87"/>
      <c r="AB51" s="87"/>
      <c r="AC51" s="87"/>
      <c r="AD51" s="87"/>
      <c r="AE51" s="87"/>
      <c r="AF51" s="87"/>
      <c r="AG51" s="87"/>
      <c r="AH51" s="87"/>
    </row>
    <row r="52" spans="1:34" ht="12">
      <c r="A52" s="87"/>
      <c r="B52" s="87"/>
      <c r="C52" s="87"/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 t="s">
        <v>52</v>
      </c>
      <c r="W52" s="87"/>
      <c r="X52" s="87"/>
      <c r="Y52" s="89" t="s">
        <v>114</v>
      </c>
      <c r="Z52" s="89"/>
      <c r="AA52" s="89"/>
      <c r="AB52" s="89"/>
      <c r="AC52" s="89"/>
      <c r="AD52" s="89"/>
      <c r="AE52" s="89"/>
      <c r="AF52" s="87"/>
      <c r="AG52" s="87"/>
      <c r="AH52" s="87"/>
    </row>
    <row r="53" spans="1:34" ht="12">
      <c r="A53" s="87"/>
      <c r="B53" s="87"/>
      <c r="C53" s="87"/>
      <c r="D53" s="88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 t="s">
        <v>54</v>
      </c>
      <c r="W53" s="87"/>
      <c r="X53" s="87"/>
      <c r="Y53" s="89" t="s">
        <v>94</v>
      </c>
      <c r="Z53" s="89"/>
      <c r="AA53" s="89"/>
      <c r="AB53" s="89"/>
      <c r="AC53" s="89"/>
      <c r="AD53" s="89"/>
      <c r="AE53" s="89"/>
      <c r="AF53" s="87"/>
      <c r="AG53" s="87"/>
      <c r="AH53" s="87"/>
    </row>
    <row r="54" spans="1:34" ht="12">
      <c r="A54" s="87"/>
      <c r="B54" s="87"/>
      <c r="C54" s="87"/>
      <c r="D54" s="88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9" t="s">
        <v>95</v>
      </c>
      <c r="Z54" s="89"/>
      <c r="AA54" s="89"/>
      <c r="AB54" s="89"/>
      <c r="AC54" s="89"/>
      <c r="AD54" s="89"/>
      <c r="AE54" s="89"/>
      <c r="AF54" s="87"/>
      <c r="AG54" s="87"/>
      <c r="AH54" s="87"/>
    </row>
    <row r="55" spans="1:34" ht="12">
      <c r="A55" s="87"/>
      <c r="B55" s="87"/>
      <c r="C55" s="87"/>
      <c r="D55" s="88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9" t="s">
        <v>96</v>
      </c>
      <c r="Z55" s="89"/>
      <c r="AA55" s="89"/>
      <c r="AB55" s="89"/>
      <c r="AC55" s="89"/>
      <c r="AD55" s="89"/>
      <c r="AE55" s="89"/>
      <c r="AF55" s="87"/>
      <c r="AG55" s="87"/>
      <c r="AH55" s="87"/>
    </row>
  </sheetData>
  <sheetProtection sheet="1" objects="1" scenarios="1" insertRows="0" deleteRows="0"/>
  <mergeCells count="18">
    <mergeCell ref="S6:Y6"/>
    <mergeCell ref="Z6:AF6"/>
    <mergeCell ref="H2:K2"/>
    <mergeCell ref="H3:L3"/>
    <mergeCell ref="P3:R3"/>
    <mergeCell ref="B6:D8"/>
    <mergeCell ref="E6:K6"/>
    <mergeCell ref="L6:R6"/>
    <mergeCell ref="B41:D41"/>
    <mergeCell ref="B43:D43"/>
    <mergeCell ref="B44:D44"/>
    <mergeCell ref="B45:D45"/>
    <mergeCell ref="AG6:AG7"/>
    <mergeCell ref="B9:D9"/>
    <mergeCell ref="E10:AF10"/>
    <mergeCell ref="B26:D26"/>
    <mergeCell ref="B32:D32"/>
    <mergeCell ref="E36:AF36"/>
  </mergeCells>
  <printOptions horizontalCentered="1"/>
  <pageMargins left="0.1968503937007874" right="0.1968503937007874" top="0.63" bottom="0.3" header="0.31496062992125984" footer="0.28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="85" zoomScaleNormal="55" zoomScaleSheetLayoutView="85" zoomScalePageLayoutView="0" workbookViewId="0" topLeftCell="E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46"/>
      <c r="B1" s="46" t="s">
        <v>106</v>
      </c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 t="s">
        <v>26</v>
      </c>
      <c r="V1" s="46"/>
      <c r="W1" s="48" t="s">
        <v>129</v>
      </c>
      <c r="X1" s="48"/>
      <c r="Y1" s="48"/>
      <c r="Z1" s="48"/>
      <c r="AA1" s="48"/>
      <c r="AB1" s="48"/>
      <c r="AC1" s="46"/>
      <c r="AD1" s="46"/>
      <c r="AE1" s="46"/>
      <c r="AF1" s="46"/>
      <c r="AG1" s="46"/>
      <c r="AH1" s="46"/>
    </row>
    <row r="2" spans="1:34" ht="20.25" customHeight="1">
      <c r="A2" s="46"/>
      <c r="B2" s="46" t="s">
        <v>110</v>
      </c>
      <c r="C2" s="46"/>
      <c r="D2" s="47"/>
      <c r="E2" s="48"/>
      <c r="F2" s="48"/>
      <c r="G2" s="48"/>
      <c r="H2" s="145" t="s">
        <v>131</v>
      </c>
      <c r="I2" s="145"/>
      <c r="J2" s="145"/>
      <c r="K2" s="145"/>
      <c r="L2" s="46"/>
      <c r="M2" s="46"/>
      <c r="N2" s="46"/>
      <c r="O2" s="46"/>
      <c r="P2" s="46"/>
      <c r="Q2" s="46"/>
      <c r="R2" s="46"/>
      <c r="S2" s="46"/>
      <c r="T2" s="46"/>
      <c r="U2" s="46" t="s">
        <v>27</v>
      </c>
      <c r="V2" s="46"/>
      <c r="W2" s="48" t="s">
        <v>28</v>
      </c>
      <c r="X2" s="48"/>
      <c r="Y2" s="48"/>
      <c r="Z2" s="48"/>
      <c r="AA2" s="48"/>
      <c r="AB2" s="48"/>
      <c r="AC2" s="46"/>
      <c r="AD2" s="46"/>
      <c r="AE2" s="46"/>
      <c r="AF2" s="46"/>
      <c r="AG2" s="46"/>
      <c r="AH2" s="46"/>
    </row>
    <row r="3" spans="1:34" ht="12">
      <c r="A3" s="46"/>
      <c r="B3" s="46"/>
      <c r="C3" s="46"/>
      <c r="D3" s="47" t="s">
        <v>9</v>
      </c>
      <c r="E3" s="116">
        <v>7</v>
      </c>
      <c r="F3" s="46" t="s">
        <v>10</v>
      </c>
      <c r="G3" s="46"/>
      <c r="H3" s="146" t="s">
        <v>13</v>
      </c>
      <c r="I3" s="146"/>
      <c r="J3" s="146"/>
      <c r="K3" s="146"/>
      <c r="L3" s="147"/>
      <c r="M3" s="116">
        <v>160</v>
      </c>
      <c r="N3" s="46" t="s">
        <v>10</v>
      </c>
      <c r="O3" s="46"/>
      <c r="P3" s="146" t="s">
        <v>11</v>
      </c>
      <c r="Q3" s="146"/>
      <c r="R3" s="147"/>
      <c r="S3" s="5">
        <f>AG44</f>
        <v>436</v>
      </c>
      <c r="T3" s="46" t="s">
        <v>10</v>
      </c>
      <c r="U3" s="46"/>
      <c r="V3" s="5">
        <f>S3</f>
        <v>436</v>
      </c>
      <c r="W3" s="47" t="s">
        <v>12</v>
      </c>
      <c r="X3" s="5">
        <f>M3</f>
        <v>160</v>
      </c>
      <c r="Y3" s="49" t="s">
        <v>61</v>
      </c>
      <c r="Z3" s="36">
        <f>ROUNDDOWN(V3/X3,1)</f>
        <v>2.7</v>
      </c>
      <c r="AA3" s="50" t="s">
        <v>24</v>
      </c>
      <c r="AB3" s="51">
        <v>2</v>
      </c>
      <c r="AC3" s="46" t="s">
        <v>122</v>
      </c>
      <c r="AD3" s="46"/>
      <c r="AE3" s="46"/>
      <c r="AF3" s="46"/>
      <c r="AG3" s="46"/>
      <c r="AH3" s="46"/>
    </row>
    <row r="4" spans="1:34" ht="12.75" thickBot="1">
      <c r="A4" s="46"/>
      <c r="B4" s="46"/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0" t="s">
        <v>24</v>
      </c>
      <c r="AB4" s="51">
        <v>1</v>
      </c>
      <c r="AC4" s="46" t="s">
        <v>25</v>
      </c>
      <c r="AD4" s="46"/>
      <c r="AE4" s="46"/>
      <c r="AF4" s="46"/>
      <c r="AG4" s="46"/>
      <c r="AH4" s="46"/>
    </row>
    <row r="5" spans="1:34" ht="24.75" customHeight="1">
      <c r="A5" s="52" t="s">
        <v>74</v>
      </c>
      <c r="B5" s="53"/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5"/>
      <c r="AB5" s="56"/>
      <c r="AC5" s="53"/>
      <c r="AD5" s="53"/>
      <c r="AE5" s="53"/>
      <c r="AF5" s="53"/>
      <c r="AG5" s="53"/>
      <c r="AH5" s="57"/>
    </row>
    <row r="6" spans="1:34" ht="13.5" customHeight="1">
      <c r="A6" s="58"/>
      <c r="B6" s="148"/>
      <c r="C6" s="149"/>
      <c r="D6" s="150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59"/>
    </row>
    <row r="7" spans="1:34" ht="13.5" customHeight="1">
      <c r="A7" s="58"/>
      <c r="B7" s="151"/>
      <c r="C7" s="152"/>
      <c r="D7" s="153"/>
      <c r="E7" s="30">
        <v>1</v>
      </c>
      <c r="F7" s="81">
        <v>2</v>
      </c>
      <c r="G7" s="81">
        <v>3</v>
      </c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  <c r="N7" s="81">
        <v>10</v>
      </c>
      <c r="O7" s="81">
        <v>11</v>
      </c>
      <c r="P7" s="81">
        <v>12</v>
      </c>
      <c r="Q7" s="81">
        <v>13</v>
      </c>
      <c r="R7" s="81">
        <v>14</v>
      </c>
      <c r="S7" s="81">
        <v>15</v>
      </c>
      <c r="T7" s="81">
        <v>16</v>
      </c>
      <c r="U7" s="81">
        <v>17</v>
      </c>
      <c r="V7" s="81">
        <v>18</v>
      </c>
      <c r="W7" s="81">
        <v>19</v>
      </c>
      <c r="X7" s="81">
        <v>20</v>
      </c>
      <c r="Y7" s="81">
        <v>21</v>
      </c>
      <c r="Z7" s="81">
        <v>22</v>
      </c>
      <c r="AA7" s="81">
        <v>23</v>
      </c>
      <c r="AB7" s="81">
        <v>24</v>
      </c>
      <c r="AC7" s="81">
        <v>25</v>
      </c>
      <c r="AD7" s="81">
        <v>26</v>
      </c>
      <c r="AE7" s="81">
        <v>27</v>
      </c>
      <c r="AF7" s="81">
        <v>28</v>
      </c>
      <c r="AG7" s="158"/>
      <c r="AH7" s="59"/>
    </row>
    <row r="8" spans="1:34" ht="13.5" customHeight="1">
      <c r="A8" s="58"/>
      <c r="B8" s="154"/>
      <c r="C8" s="155"/>
      <c r="D8" s="156"/>
      <c r="E8" s="117" t="s">
        <v>3</v>
      </c>
      <c r="F8" s="118" t="s">
        <v>4</v>
      </c>
      <c r="G8" s="118" t="s">
        <v>5</v>
      </c>
      <c r="H8" s="118" t="s">
        <v>6</v>
      </c>
      <c r="I8" s="118" t="s">
        <v>7</v>
      </c>
      <c r="J8" s="119" t="s">
        <v>8</v>
      </c>
      <c r="K8" s="119" t="s">
        <v>1</v>
      </c>
      <c r="L8" s="118" t="s">
        <v>2</v>
      </c>
      <c r="M8" s="118" t="s">
        <v>4</v>
      </c>
      <c r="N8" s="118" t="s">
        <v>5</v>
      </c>
      <c r="O8" s="119" t="s">
        <v>6</v>
      </c>
      <c r="P8" s="118" t="s">
        <v>7</v>
      </c>
      <c r="Q8" s="119" t="s">
        <v>8</v>
      </c>
      <c r="R8" s="119" t="s">
        <v>1</v>
      </c>
      <c r="S8" s="118" t="s">
        <v>2</v>
      </c>
      <c r="T8" s="118" t="s">
        <v>4</v>
      </c>
      <c r="U8" s="118" t="s">
        <v>5</v>
      </c>
      <c r="V8" s="118" t="s">
        <v>6</v>
      </c>
      <c r="W8" s="118" t="s">
        <v>7</v>
      </c>
      <c r="X8" s="119" t="s">
        <v>8</v>
      </c>
      <c r="Y8" s="119" t="s">
        <v>1</v>
      </c>
      <c r="Z8" s="118" t="s">
        <v>2</v>
      </c>
      <c r="AA8" s="118" t="s">
        <v>4</v>
      </c>
      <c r="AB8" s="118" t="s">
        <v>5</v>
      </c>
      <c r="AC8" s="118" t="s">
        <v>6</v>
      </c>
      <c r="AD8" s="118" t="s">
        <v>7</v>
      </c>
      <c r="AE8" s="119" t="s">
        <v>8</v>
      </c>
      <c r="AF8" s="119" t="s">
        <v>1</v>
      </c>
      <c r="AG8" s="81" t="s">
        <v>0</v>
      </c>
      <c r="AH8" s="59"/>
    </row>
    <row r="9" spans="1:34" ht="15.75" customHeight="1">
      <c r="A9" s="58"/>
      <c r="B9" s="157" t="s">
        <v>65</v>
      </c>
      <c r="C9" s="157"/>
      <c r="D9" s="157"/>
      <c r="E9" s="119">
        <v>20</v>
      </c>
      <c r="F9" s="119">
        <v>20</v>
      </c>
      <c r="G9" s="119">
        <v>20</v>
      </c>
      <c r="H9" s="119">
        <v>20</v>
      </c>
      <c r="I9" s="119">
        <v>20</v>
      </c>
      <c r="J9" s="119">
        <v>20</v>
      </c>
      <c r="K9" s="119"/>
      <c r="L9" s="119">
        <v>20</v>
      </c>
      <c r="M9" s="119">
        <v>20</v>
      </c>
      <c r="N9" s="119">
        <v>20</v>
      </c>
      <c r="O9" s="119">
        <v>20</v>
      </c>
      <c r="P9" s="119">
        <v>20</v>
      </c>
      <c r="Q9" s="119">
        <v>20</v>
      </c>
      <c r="R9" s="119"/>
      <c r="S9" s="119">
        <v>20</v>
      </c>
      <c r="T9" s="119">
        <v>20</v>
      </c>
      <c r="U9" s="119">
        <v>20</v>
      </c>
      <c r="V9" s="119">
        <v>20</v>
      </c>
      <c r="W9" s="119">
        <v>20</v>
      </c>
      <c r="X9" s="119">
        <v>20</v>
      </c>
      <c r="Y9" s="119"/>
      <c r="Z9" s="119">
        <v>20</v>
      </c>
      <c r="AA9" s="119">
        <v>20</v>
      </c>
      <c r="AB9" s="119">
        <v>20</v>
      </c>
      <c r="AC9" s="119">
        <v>20</v>
      </c>
      <c r="AD9" s="119">
        <v>20</v>
      </c>
      <c r="AE9" s="119">
        <v>20</v>
      </c>
      <c r="AF9" s="119"/>
      <c r="AG9" s="36">
        <f>SUM(E9:AF9)</f>
        <v>480</v>
      </c>
      <c r="AH9" s="59"/>
    </row>
    <row r="10" spans="1:34" ht="15.75" customHeight="1" thickBot="1">
      <c r="A10" s="58"/>
      <c r="B10" s="26" t="s">
        <v>29</v>
      </c>
      <c r="C10" s="60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59"/>
    </row>
    <row r="11" spans="1:34" ht="15.75" customHeight="1" thickTop="1">
      <c r="A11" s="58"/>
      <c r="B11" s="120" t="s">
        <v>32</v>
      </c>
      <c r="C11" s="120" t="s">
        <v>33</v>
      </c>
      <c r="D11" s="120" t="s">
        <v>34</v>
      </c>
      <c r="E11" s="121">
        <v>3</v>
      </c>
      <c r="F11" s="121">
        <v>3</v>
      </c>
      <c r="G11" s="121">
        <v>3</v>
      </c>
      <c r="H11" s="121">
        <v>3</v>
      </c>
      <c r="I11" s="121">
        <v>3</v>
      </c>
      <c r="J11" s="121"/>
      <c r="K11" s="121"/>
      <c r="L11" s="121">
        <v>3</v>
      </c>
      <c r="M11" s="121">
        <v>3</v>
      </c>
      <c r="N11" s="121">
        <v>3</v>
      </c>
      <c r="O11" s="121">
        <v>3</v>
      </c>
      <c r="P11" s="121">
        <v>3</v>
      </c>
      <c r="Q11" s="121"/>
      <c r="R11" s="121"/>
      <c r="S11" s="121">
        <v>3</v>
      </c>
      <c r="T11" s="121">
        <v>3</v>
      </c>
      <c r="U11" s="121">
        <v>3</v>
      </c>
      <c r="V11" s="121">
        <v>3</v>
      </c>
      <c r="W11" s="121">
        <v>3</v>
      </c>
      <c r="X11" s="121"/>
      <c r="Y11" s="121"/>
      <c r="Z11" s="121">
        <v>3</v>
      </c>
      <c r="AA11" s="121">
        <v>3</v>
      </c>
      <c r="AB11" s="121">
        <v>3</v>
      </c>
      <c r="AC11" s="121">
        <v>3</v>
      </c>
      <c r="AD11" s="121">
        <v>3</v>
      </c>
      <c r="AE11" s="121"/>
      <c r="AF11" s="121"/>
      <c r="AG11" s="38">
        <f>SUM(E11:AF11)</f>
        <v>60</v>
      </c>
      <c r="AH11" s="59"/>
    </row>
    <row r="12" spans="1:34" ht="15.75" customHeight="1">
      <c r="A12" s="58"/>
      <c r="B12" s="122" t="s">
        <v>35</v>
      </c>
      <c r="C12" s="122" t="s">
        <v>36</v>
      </c>
      <c r="D12" s="122" t="s">
        <v>37</v>
      </c>
      <c r="E12" s="118">
        <v>8</v>
      </c>
      <c r="F12" s="118">
        <v>8</v>
      </c>
      <c r="G12" s="118">
        <v>8</v>
      </c>
      <c r="H12" s="118">
        <v>8</v>
      </c>
      <c r="I12" s="118">
        <v>8</v>
      </c>
      <c r="J12" s="118"/>
      <c r="K12" s="118"/>
      <c r="L12" s="118">
        <v>8</v>
      </c>
      <c r="M12" s="118">
        <v>8</v>
      </c>
      <c r="N12" s="118">
        <v>8</v>
      </c>
      <c r="O12" s="118">
        <v>8</v>
      </c>
      <c r="P12" s="118">
        <v>8</v>
      </c>
      <c r="Q12" s="118"/>
      <c r="R12" s="118"/>
      <c r="S12" s="118">
        <v>8</v>
      </c>
      <c r="T12" s="118">
        <v>8</v>
      </c>
      <c r="U12" s="118">
        <v>8</v>
      </c>
      <c r="V12" s="118">
        <v>8</v>
      </c>
      <c r="W12" s="118">
        <v>8</v>
      </c>
      <c r="X12" s="118"/>
      <c r="Y12" s="118"/>
      <c r="Z12" s="118">
        <v>8</v>
      </c>
      <c r="AA12" s="118">
        <v>8</v>
      </c>
      <c r="AB12" s="118">
        <v>8</v>
      </c>
      <c r="AC12" s="118">
        <v>8</v>
      </c>
      <c r="AD12" s="118">
        <v>8</v>
      </c>
      <c r="AE12" s="118"/>
      <c r="AF12" s="118"/>
      <c r="AG12" s="36">
        <f>SUM(E12:AF12)</f>
        <v>160</v>
      </c>
      <c r="AH12" s="59"/>
    </row>
    <row r="13" spans="1:34" ht="15.75" customHeight="1">
      <c r="A13" s="58"/>
      <c r="B13" s="122" t="s">
        <v>35</v>
      </c>
      <c r="C13" s="122" t="s">
        <v>113</v>
      </c>
      <c r="D13" s="122" t="s">
        <v>39</v>
      </c>
      <c r="E13" s="118"/>
      <c r="F13" s="118"/>
      <c r="G13" s="118"/>
      <c r="H13" s="118"/>
      <c r="I13" s="118">
        <v>7</v>
      </c>
      <c r="J13" s="118">
        <v>7</v>
      </c>
      <c r="K13" s="118"/>
      <c r="L13" s="118"/>
      <c r="M13" s="118"/>
      <c r="N13" s="118"/>
      <c r="O13" s="118"/>
      <c r="P13" s="118">
        <v>7</v>
      </c>
      <c r="Q13" s="118">
        <v>7</v>
      </c>
      <c r="R13" s="118"/>
      <c r="S13" s="118"/>
      <c r="T13" s="118"/>
      <c r="U13" s="118"/>
      <c r="V13" s="118"/>
      <c r="W13" s="118">
        <v>7</v>
      </c>
      <c r="X13" s="118">
        <v>7</v>
      </c>
      <c r="Y13" s="118"/>
      <c r="Z13" s="118"/>
      <c r="AA13" s="118"/>
      <c r="AB13" s="118"/>
      <c r="AC13" s="118"/>
      <c r="AD13" s="118">
        <v>7</v>
      </c>
      <c r="AE13" s="118">
        <v>7</v>
      </c>
      <c r="AF13" s="118"/>
      <c r="AG13" s="36">
        <f>SUM(E13:AF13)</f>
        <v>56</v>
      </c>
      <c r="AH13" s="59"/>
    </row>
    <row r="14" spans="1:34" ht="15.75" customHeight="1">
      <c r="A14" s="58"/>
      <c r="B14" s="122" t="s">
        <v>40</v>
      </c>
      <c r="C14" s="122" t="s">
        <v>45</v>
      </c>
      <c r="D14" s="122" t="s">
        <v>112</v>
      </c>
      <c r="E14" s="118"/>
      <c r="F14" s="118"/>
      <c r="G14" s="118"/>
      <c r="H14" s="118"/>
      <c r="I14" s="118">
        <v>1</v>
      </c>
      <c r="J14" s="118">
        <v>1</v>
      </c>
      <c r="K14" s="118"/>
      <c r="L14" s="118"/>
      <c r="M14" s="118"/>
      <c r="N14" s="118"/>
      <c r="O14" s="118"/>
      <c r="P14" s="118">
        <v>1</v>
      </c>
      <c r="Q14" s="118">
        <v>1</v>
      </c>
      <c r="R14" s="118"/>
      <c r="S14" s="118"/>
      <c r="T14" s="118"/>
      <c r="U14" s="118"/>
      <c r="V14" s="118"/>
      <c r="W14" s="118">
        <v>1</v>
      </c>
      <c r="X14" s="118">
        <v>1</v>
      </c>
      <c r="Y14" s="118"/>
      <c r="Z14" s="118"/>
      <c r="AA14" s="118"/>
      <c r="AB14" s="118"/>
      <c r="AC14" s="118"/>
      <c r="AD14" s="118">
        <v>1</v>
      </c>
      <c r="AE14" s="118">
        <v>1</v>
      </c>
      <c r="AF14" s="118"/>
      <c r="AG14" s="36">
        <f>SUM(E14:AF14)</f>
        <v>8</v>
      </c>
      <c r="AH14" s="59"/>
    </row>
    <row r="15" spans="1:34" ht="15.75" customHeight="1">
      <c r="A15" s="58"/>
      <c r="B15" s="122" t="s">
        <v>40</v>
      </c>
      <c r="C15" s="122" t="s">
        <v>38</v>
      </c>
      <c r="D15" s="122" t="s">
        <v>41</v>
      </c>
      <c r="E15" s="118">
        <v>2</v>
      </c>
      <c r="F15" s="118">
        <v>2</v>
      </c>
      <c r="G15" s="118">
        <v>2</v>
      </c>
      <c r="H15" s="118">
        <v>2</v>
      </c>
      <c r="I15" s="118"/>
      <c r="J15" s="118">
        <v>2</v>
      </c>
      <c r="K15" s="118"/>
      <c r="L15" s="118">
        <v>2</v>
      </c>
      <c r="M15" s="118">
        <v>2</v>
      </c>
      <c r="N15" s="118">
        <v>2</v>
      </c>
      <c r="O15" s="118">
        <v>2</v>
      </c>
      <c r="P15" s="118"/>
      <c r="Q15" s="118">
        <v>2</v>
      </c>
      <c r="R15" s="118"/>
      <c r="S15" s="118">
        <v>2</v>
      </c>
      <c r="T15" s="118">
        <v>2</v>
      </c>
      <c r="U15" s="118">
        <v>2</v>
      </c>
      <c r="V15" s="118">
        <v>2</v>
      </c>
      <c r="W15" s="118"/>
      <c r="X15" s="118">
        <v>2</v>
      </c>
      <c r="Y15" s="118"/>
      <c r="Z15" s="118">
        <v>2</v>
      </c>
      <c r="AA15" s="118">
        <v>2</v>
      </c>
      <c r="AB15" s="118">
        <v>2</v>
      </c>
      <c r="AC15" s="118">
        <v>2</v>
      </c>
      <c r="AD15" s="118"/>
      <c r="AE15" s="118">
        <v>2</v>
      </c>
      <c r="AF15" s="118"/>
      <c r="AG15" s="36">
        <f>SUM(E15:AF15)</f>
        <v>40</v>
      </c>
      <c r="AH15" s="59"/>
    </row>
    <row r="16" spans="1:34" s="14" customFormat="1" ht="5.25" customHeight="1">
      <c r="A16" s="61"/>
      <c r="B16" s="123"/>
      <c r="C16" s="124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7"/>
      <c r="AH16" s="62"/>
    </row>
    <row r="17" spans="1:34" ht="15.75" customHeight="1">
      <c r="A17" s="58"/>
      <c r="B17" s="122" t="s">
        <v>44</v>
      </c>
      <c r="C17" s="122" t="s">
        <v>36</v>
      </c>
      <c r="D17" s="126" t="s">
        <v>16</v>
      </c>
      <c r="E17" s="119">
        <v>8</v>
      </c>
      <c r="F17" s="119">
        <v>8</v>
      </c>
      <c r="G17" s="119">
        <v>8</v>
      </c>
      <c r="H17" s="119">
        <v>8</v>
      </c>
      <c r="I17" s="119">
        <v>8</v>
      </c>
      <c r="J17" s="119">
        <v>0</v>
      </c>
      <c r="K17" s="119"/>
      <c r="L17" s="119">
        <v>8</v>
      </c>
      <c r="M17" s="119">
        <v>8</v>
      </c>
      <c r="N17" s="119">
        <v>8</v>
      </c>
      <c r="O17" s="119">
        <v>8</v>
      </c>
      <c r="P17" s="119">
        <v>8</v>
      </c>
      <c r="Q17" s="119">
        <v>0</v>
      </c>
      <c r="R17" s="119"/>
      <c r="S17" s="119">
        <v>8</v>
      </c>
      <c r="T17" s="119">
        <v>8</v>
      </c>
      <c r="U17" s="119">
        <v>8</v>
      </c>
      <c r="V17" s="119">
        <v>8</v>
      </c>
      <c r="W17" s="119">
        <v>8</v>
      </c>
      <c r="X17" s="119">
        <v>0</v>
      </c>
      <c r="Y17" s="119"/>
      <c r="Z17" s="119">
        <v>8</v>
      </c>
      <c r="AA17" s="119">
        <v>8</v>
      </c>
      <c r="AB17" s="119">
        <v>8</v>
      </c>
      <c r="AC17" s="119">
        <v>8</v>
      </c>
      <c r="AD17" s="119">
        <v>8</v>
      </c>
      <c r="AE17" s="119">
        <v>0</v>
      </c>
      <c r="AF17" s="119"/>
      <c r="AG17" s="36">
        <f aca="true" t="shared" si="0" ref="AG17:AG24">SUM(E17:AF17)</f>
        <v>160</v>
      </c>
      <c r="AH17" s="59"/>
    </row>
    <row r="18" spans="1:34" ht="15.75" customHeight="1">
      <c r="A18" s="58"/>
      <c r="B18" s="122" t="s">
        <v>44</v>
      </c>
      <c r="C18" s="122" t="s">
        <v>36</v>
      </c>
      <c r="D18" s="126" t="s">
        <v>17</v>
      </c>
      <c r="E18" s="119">
        <v>0</v>
      </c>
      <c r="F18" s="119">
        <v>8</v>
      </c>
      <c r="G18" s="119">
        <v>8</v>
      </c>
      <c r="H18" s="119">
        <v>8</v>
      </c>
      <c r="I18" s="119">
        <v>8</v>
      </c>
      <c r="J18" s="119">
        <v>8</v>
      </c>
      <c r="K18" s="119"/>
      <c r="L18" s="119">
        <v>0</v>
      </c>
      <c r="M18" s="119">
        <v>8</v>
      </c>
      <c r="N18" s="119">
        <v>8</v>
      </c>
      <c r="O18" s="119">
        <v>8</v>
      </c>
      <c r="P18" s="119">
        <v>8</v>
      </c>
      <c r="Q18" s="119">
        <v>8</v>
      </c>
      <c r="R18" s="119"/>
      <c r="S18" s="119">
        <v>0</v>
      </c>
      <c r="T18" s="119">
        <v>8</v>
      </c>
      <c r="U18" s="119">
        <v>8</v>
      </c>
      <c r="V18" s="119">
        <v>8</v>
      </c>
      <c r="W18" s="119">
        <v>8</v>
      </c>
      <c r="X18" s="119">
        <v>8</v>
      </c>
      <c r="Y18" s="119"/>
      <c r="Z18" s="119">
        <v>0</v>
      </c>
      <c r="AA18" s="119">
        <v>8</v>
      </c>
      <c r="AB18" s="119">
        <v>8</v>
      </c>
      <c r="AC18" s="119">
        <v>8</v>
      </c>
      <c r="AD18" s="119">
        <v>8</v>
      </c>
      <c r="AE18" s="119">
        <v>8</v>
      </c>
      <c r="AF18" s="119"/>
      <c r="AG18" s="36">
        <f t="shared" si="0"/>
        <v>160</v>
      </c>
      <c r="AH18" s="59"/>
    </row>
    <row r="19" spans="1:34" ht="15.75" customHeight="1">
      <c r="A19" s="58"/>
      <c r="B19" s="122" t="s">
        <v>44</v>
      </c>
      <c r="C19" s="122" t="s">
        <v>33</v>
      </c>
      <c r="D19" s="126" t="s">
        <v>15</v>
      </c>
      <c r="E19" s="119">
        <v>5</v>
      </c>
      <c r="F19" s="119">
        <v>5</v>
      </c>
      <c r="G19" s="119">
        <v>5</v>
      </c>
      <c r="H19" s="119">
        <v>5</v>
      </c>
      <c r="I19" s="119">
        <v>5</v>
      </c>
      <c r="J19" s="119">
        <v>0</v>
      </c>
      <c r="K19" s="119"/>
      <c r="L19" s="119">
        <v>5</v>
      </c>
      <c r="M19" s="119">
        <v>5</v>
      </c>
      <c r="N19" s="119">
        <v>5</v>
      </c>
      <c r="O19" s="119">
        <v>5</v>
      </c>
      <c r="P19" s="119">
        <v>5</v>
      </c>
      <c r="Q19" s="119">
        <v>0</v>
      </c>
      <c r="R19" s="119"/>
      <c r="S19" s="119">
        <v>5</v>
      </c>
      <c r="T19" s="119">
        <v>5</v>
      </c>
      <c r="U19" s="119">
        <v>5</v>
      </c>
      <c r="V19" s="119">
        <v>5</v>
      </c>
      <c r="W19" s="119">
        <v>5</v>
      </c>
      <c r="X19" s="119">
        <v>0</v>
      </c>
      <c r="Y19" s="119"/>
      <c r="Z19" s="119">
        <v>5</v>
      </c>
      <c r="AA19" s="119">
        <v>5</v>
      </c>
      <c r="AB19" s="119">
        <v>5</v>
      </c>
      <c r="AC19" s="119">
        <v>5</v>
      </c>
      <c r="AD19" s="119">
        <v>5</v>
      </c>
      <c r="AE19" s="119">
        <v>0</v>
      </c>
      <c r="AF19" s="119"/>
      <c r="AG19" s="36">
        <f t="shared" si="0"/>
        <v>100</v>
      </c>
      <c r="AH19" s="59"/>
    </row>
    <row r="20" spans="1:34" ht="15.75" customHeight="1">
      <c r="A20" s="58"/>
      <c r="B20" s="122" t="s">
        <v>44</v>
      </c>
      <c r="C20" s="122" t="s">
        <v>45</v>
      </c>
      <c r="D20" s="126" t="s">
        <v>18</v>
      </c>
      <c r="E20" s="119">
        <v>8</v>
      </c>
      <c r="F20" s="119">
        <v>8</v>
      </c>
      <c r="G20" s="119">
        <v>0</v>
      </c>
      <c r="H20" s="119">
        <v>0</v>
      </c>
      <c r="I20" s="119">
        <v>8</v>
      </c>
      <c r="J20" s="119">
        <v>8</v>
      </c>
      <c r="K20" s="119"/>
      <c r="L20" s="119">
        <v>8</v>
      </c>
      <c r="M20" s="119">
        <v>8</v>
      </c>
      <c r="N20" s="119">
        <v>0</v>
      </c>
      <c r="O20" s="119">
        <v>0</v>
      </c>
      <c r="P20" s="119">
        <v>8</v>
      </c>
      <c r="Q20" s="119">
        <v>8</v>
      </c>
      <c r="R20" s="119"/>
      <c r="S20" s="119">
        <v>8</v>
      </c>
      <c r="T20" s="119">
        <v>8</v>
      </c>
      <c r="U20" s="119">
        <v>0</v>
      </c>
      <c r="V20" s="119">
        <v>0</v>
      </c>
      <c r="W20" s="119">
        <v>8</v>
      </c>
      <c r="X20" s="119">
        <v>8</v>
      </c>
      <c r="Y20" s="119"/>
      <c r="Z20" s="119">
        <v>8</v>
      </c>
      <c r="AA20" s="119">
        <v>8</v>
      </c>
      <c r="AB20" s="119">
        <v>0</v>
      </c>
      <c r="AC20" s="119">
        <v>0</v>
      </c>
      <c r="AD20" s="119">
        <v>8</v>
      </c>
      <c r="AE20" s="119">
        <v>8</v>
      </c>
      <c r="AF20" s="119"/>
      <c r="AG20" s="36">
        <f t="shared" si="0"/>
        <v>128</v>
      </c>
      <c r="AH20" s="59"/>
    </row>
    <row r="21" spans="1:34" ht="15.75" customHeight="1">
      <c r="A21" s="58"/>
      <c r="B21" s="122" t="s">
        <v>44</v>
      </c>
      <c r="C21" s="122" t="s">
        <v>36</v>
      </c>
      <c r="D21" s="126" t="s">
        <v>19</v>
      </c>
      <c r="E21" s="119">
        <v>0</v>
      </c>
      <c r="F21" s="119">
        <v>8</v>
      </c>
      <c r="G21" s="119">
        <v>8</v>
      </c>
      <c r="H21" s="119">
        <v>8</v>
      </c>
      <c r="I21" s="119">
        <v>8</v>
      </c>
      <c r="J21" s="119">
        <v>8</v>
      </c>
      <c r="K21" s="119"/>
      <c r="L21" s="119">
        <v>0</v>
      </c>
      <c r="M21" s="119">
        <v>8</v>
      </c>
      <c r="N21" s="119">
        <v>8</v>
      </c>
      <c r="O21" s="119">
        <v>8</v>
      </c>
      <c r="P21" s="119">
        <v>8</v>
      </c>
      <c r="Q21" s="119">
        <v>8</v>
      </c>
      <c r="R21" s="119"/>
      <c r="S21" s="119">
        <v>0</v>
      </c>
      <c r="T21" s="119">
        <v>8</v>
      </c>
      <c r="U21" s="119">
        <v>8</v>
      </c>
      <c r="V21" s="119">
        <v>8</v>
      </c>
      <c r="W21" s="119">
        <v>8</v>
      </c>
      <c r="X21" s="119">
        <v>8</v>
      </c>
      <c r="Y21" s="119"/>
      <c r="Z21" s="119">
        <v>0</v>
      </c>
      <c r="AA21" s="119">
        <v>8</v>
      </c>
      <c r="AB21" s="119">
        <v>8</v>
      </c>
      <c r="AC21" s="119">
        <v>8</v>
      </c>
      <c r="AD21" s="119">
        <v>8</v>
      </c>
      <c r="AE21" s="119">
        <v>8</v>
      </c>
      <c r="AF21" s="119"/>
      <c r="AG21" s="36">
        <f t="shared" si="0"/>
        <v>160</v>
      </c>
      <c r="AH21" s="59"/>
    </row>
    <row r="22" spans="1:34" ht="15.75" customHeight="1">
      <c r="A22" s="58"/>
      <c r="B22" s="122" t="s">
        <v>44</v>
      </c>
      <c r="C22" s="122"/>
      <c r="D22" s="126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36">
        <f t="shared" si="0"/>
        <v>0</v>
      </c>
      <c r="AH22" s="59"/>
    </row>
    <row r="23" spans="1:34" ht="15.75" customHeight="1" thickBot="1">
      <c r="A23" s="58"/>
      <c r="B23" s="127" t="s">
        <v>44</v>
      </c>
      <c r="C23" s="127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36">
        <f t="shared" si="0"/>
        <v>0</v>
      </c>
      <c r="AH23" s="59"/>
    </row>
    <row r="24" spans="1:34" ht="15.75" customHeight="1" thickTop="1">
      <c r="A24" s="58"/>
      <c r="B24" s="162" t="s">
        <v>63</v>
      </c>
      <c r="C24" s="163"/>
      <c r="D24" s="164"/>
      <c r="E24" s="40">
        <f>SUM(E17:E23)</f>
        <v>21</v>
      </c>
      <c r="F24" s="40">
        <f aca="true" t="shared" si="1" ref="F24:AF24">SUM(F17:F23)</f>
        <v>37</v>
      </c>
      <c r="G24" s="40">
        <f t="shared" si="1"/>
        <v>29</v>
      </c>
      <c r="H24" s="40">
        <f t="shared" si="1"/>
        <v>29</v>
      </c>
      <c r="I24" s="40">
        <f t="shared" si="1"/>
        <v>37</v>
      </c>
      <c r="J24" s="40">
        <f t="shared" si="1"/>
        <v>24</v>
      </c>
      <c r="K24" s="40">
        <f t="shared" si="1"/>
        <v>0</v>
      </c>
      <c r="L24" s="40">
        <f t="shared" si="1"/>
        <v>21</v>
      </c>
      <c r="M24" s="40">
        <f t="shared" si="1"/>
        <v>37</v>
      </c>
      <c r="N24" s="40">
        <f t="shared" si="1"/>
        <v>29</v>
      </c>
      <c r="O24" s="40">
        <f t="shared" si="1"/>
        <v>29</v>
      </c>
      <c r="P24" s="40">
        <f t="shared" si="1"/>
        <v>37</v>
      </c>
      <c r="Q24" s="40">
        <f t="shared" si="1"/>
        <v>24</v>
      </c>
      <c r="R24" s="40">
        <f t="shared" si="1"/>
        <v>0</v>
      </c>
      <c r="S24" s="40">
        <f t="shared" si="1"/>
        <v>21</v>
      </c>
      <c r="T24" s="40">
        <f t="shared" si="1"/>
        <v>37</v>
      </c>
      <c r="U24" s="40">
        <f t="shared" si="1"/>
        <v>29</v>
      </c>
      <c r="V24" s="40">
        <f t="shared" si="1"/>
        <v>29</v>
      </c>
      <c r="W24" s="40">
        <f t="shared" si="1"/>
        <v>37</v>
      </c>
      <c r="X24" s="40">
        <f t="shared" si="1"/>
        <v>24</v>
      </c>
      <c r="Y24" s="40">
        <f t="shared" si="1"/>
        <v>0</v>
      </c>
      <c r="Z24" s="40">
        <f t="shared" si="1"/>
        <v>21</v>
      </c>
      <c r="AA24" s="40">
        <f t="shared" si="1"/>
        <v>37</v>
      </c>
      <c r="AB24" s="40">
        <f t="shared" si="1"/>
        <v>29</v>
      </c>
      <c r="AC24" s="40">
        <f t="shared" si="1"/>
        <v>29</v>
      </c>
      <c r="AD24" s="40">
        <f t="shared" si="1"/>
        <v>37</v>
      </c>
      <c r="AE24" s="40">
        <f t="shared" si="1"/>
        <v>24</v>
      </c>
      <c r="AF24" s="40">
        <f t="shared" si="1"/>
        <v>0</v>
      </c>
      <c r="AG24" s="40">
        <f t="shared" si="0"/>
        <v>708</v>
      </c>
      <c r="AH24" s="59"/>
    </row>
    <row r="25" spans="1:34" ht="5.25" customHeight="1">
      <c r="A25" s="58"/>
      <c r="B25" s="63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7"/>
      <c r="AH25" s="59"/>
    </row>
    <row r="26" spans="1:34" ht="15.75" customHeight="1">
      <c r="A26" s="58"/>
      <c r="B26" s="122" t="s">
        <v>42</v>
      </c>
      <c r="C26" s="122" t="s">
        <v>36</v>
      </c>
      <c r="D26" s="122" t="s">
        <v>43</v>
      </c>
      <c r="E26" s="119">
        <v>8</v>
      </c>
      <c r="F26" s="119">
        <v>8</v>
      </c>
      <c r="G26" s="119">
        <v>8</v>
      </c>
      <c r="H26" s="119">
        <v>8</v>
      </c>
      <c r="I26" s="119"/>
      <c r="J26" s="119">
        <v>8</v>
      </c>
      <c r="K26" s="119"/>
      <c r="L26" s="119">
        <v>8</v>
      </c>
      <c r="M26" s="119">
        <v>8</v>
      </c>
      <c r="N26" s="119">
        <v>8</v>
      </c>
      <c r="O26" s="119">
        <v>8</v>
      </c>
      <c r="P26" s="119"/>
      <c r="Q26" s="119">
        <v>8</v>
      </c>
      <c r="R26" s="119"/>
      <c r="S26" s="119">
        <v>8</v>
      </c>
      <c r="T26" s="119">
        <v>8</v>
      </c>
      <c r="U26" s="119">
        <v>8</v>
      </c>
      <c r="V26" s="119">
        <v>8</v>
      </c>
      <c r="W26" s="119"/>
      <c r="X26" s="119">
        <v>8</v>
      </c>
      <c r="Y26" s="119"/>
      <c r="Z26" s="119">
        <v>8</v>
      </c>
      <c r="AA26" s="119">
        <v>8</v>
      </c>
      <c r="AB26" s="119">
        <v>8</v>
      </c>
      <c r="AC26" s="119">
        <v>8</v>
      </c>
      <c r="AD26" s="119"/>
      <c r="AE26" s="119">
        <v>8</v>
      </c>
      <c r="AF26" s="119"/>
      <c r="AG26" s="36">
        <f>SUM(E26:AF26)</f>
        <v>160</v>
      </c>
      <c r="AH26" s="59"/>
    </row>
    <row r="27" spans="1:34" ht="15.75" customHeight="1">
      <c r="A27" s="58"/>
      <c r="B27" s="122" t="s">
        <v>42</v>
      </c>
      <c r="C27" s="122" t="s">
        <v>38</v>
      </c>
      <c r="D27" s="126" t="s">
        <v>41</v>
      </c>
      <c r="E27" s="119">
        <v>2</v>
      </c>
      <c r="F27" s="119">
        <v>2</v>
      </c>
      <c r="G27" s="119">
        <v>2</v>
      </c>
      <c r="H27" s="119">
        <v>2</v>
      </c>
      <c r="I27" s="119">
        <v>8</v>
      </c>
      <c r="J27" s="119">
        <v>2</v>
      </c>
      <c r="K27" s="119"/>
      <c r="L27" s="119">
        <v>2</v>
      </c>
      <c r="M27" s="119">
        <v>2</v>
      </c>
      <c r="N27" s="119">
        <v>2</v>
      </c>
      <c r="O27" s="119">
        <v>2</v>
      </c>
      <c r="P27" s="119">
        <v>8</v>
      </c>
      <c r="Q27" s="119">
        <v>2</v>
      </c>
      <c r="R27" s="119"/>
      <c r="S27" s="119">
        <v>2</v>
      </c>
      <c r="T27" s="119">
        <v>2</v>
      </c>
      <c r="U27" s="119">
        <v>2</v>
      </c>
      <c r="V27" s="119">
        <v>2</v>
      </c>
      <c r="W27" s="119">
        <v>8</v>
      </c>
      <c r="X27" s="119">
        <v>2</v>
      </c>
      <c r="Y27" s="119"/>
      <c r="Z27" s="119">
        <v>2</v>
      </c>
      <c r="AA27" s="119">
        <v>2</v>
      </c>
      <c r="AB27" s="119">
        <v>2</v>
      </c>
      <c r="AC27" s="119">
        <v>2</v>
      </c>
      <c r="AD27" s="119">
        <v>8</v>
      </c>
      <c r="AE27" s="119">
        <v>2</v>
      </c>
      <c r="AF27" s="119"/>
      <c r="AG27" s="36">
        <f>SUM(E27:AF27)</f>
        <v>72</v>
      </c>
      <c r="AH27" s="59"/>
    </row>
    <row r="28" spans="1:34" ht="15.75" customHeight="1">
      <c r="A28" s="58"/>
      <c r="B28" s="122" t="s">
        <v>42</v>
      </c>
      <c r="C28" s="122"/>
      <c r="D28" s="12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36">
        <f>SUM(E28:AF28)</f>
        <v>0</v>
      </c>
      <c r="AH28" s="59"/>
    </row>
    <row r="29" spans="1:34" ht="15.75" customHeight="1" thickBot="1">
      <c r="A29" s="58"/>
      <c r="B29" s="127" t="s">
        <v>42</v>
      </c>
      <c r="C29" s="127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36">
        <f>SUM(E29:AF29)</f>
        <v>0</v>
      </c>
      <c r="AH29" s="59"/>
    </row>
    <row r="30" spans="1:34" ht="15.75" customHeight="1" thickTop="1">
      <c r="A30" s="58"/>
      <c r="B30" s="165" t="s">
        <v>64</v>
      </c>
      <c r="C30" s="165"/>
      <c r="D30" s="165"/>
      <c r="E30" s="40">
        <f aca="true" t="shared" si="2" ref="E30:AF30">SUM(E26:E29)</f>
        <v>10</v>
      </c>
      <c r="F30" s="40">
        <f t="shared" si="2"/>
        <v>10</v>
      </c>
      <c r="G30" s="40">
        <f t="shared" si="2"/>
        <v>10</v>
      </c>
      <c r="H30" s="40">
        <f t="shared" si="2"/>
        <v>10</v>
      </c>
      <c r="I30" s="40">
        <f t="shared" si="2"/>
        <v>8</v>
      </c>
      <c r="J30" s="40">
        <f t="shared" si="2"/>
        <v>10</v>
      </c>
      <c r="K30" s="40">
        <f t="shared" si="2"/>
        <v>0</v>
      </c>
      <c r="L30" s="40">
        <f t="shared" si="2"/>
        <v>10</v>
      </c>
      <c r="M30" s="40">
        <f t="shared" si="2"/>
        <v>10</v>
      </c>
      <c r="N30" s="40">
        <f t="shared" si="2"/>
        <v>10</v>
      </c>
      <c r="O30" s="40">
        <f t="shared" si="2"/>
        <v>10</v>
      </c>
      <c r="P30" s="40">
        <f t="shared" si="2"/>
        <v>8</v>
      </c>
      <c r="Q30" s="40">
        <f t="shared" si="2"/>
        <v>10</v>
      </c>
      <c r="R30" s="40">
        <f t="shared" si="2"/>
        <v>0</v>
      </c>
      <c r="S30" s="40">
        <f t="shared" si="2"/>
        <v>10</v>
      </c>
      <c r="T30" s="40">
        <f t="shared" si="2"/>
        <v>10</v>
      </c>
      <c r="U30" s="40">
        <f t="shared" si="2"/>
        <v>10</v>
      </c>
      <c r="V30" s="40">
        <f t="shared" si="2"/>
        <v>10</v>
      </c>
      <c r="W30" s="40">
        <f t="shared" si="2"/>
        <v>8</v>
      </c>
      <c r="X30" s="40">
        <f t="shared" si="2"/>
        <v>10</v>
      </c>
      <c r="Y30" s="40">
        <f t="shared" si="2"/>
        <v>0</v>
      </c>
      <c r="Z30" s="40">
        <f t="shared" si="2"/>
        <v>10</v>
      </c>
      <c r="AA30" s="40">
        <f t="shared" si="2"/>
        <v>10</v>
      </c>
      <c r="AB30" s="40">
        <f t="shared" si="2"/>
        <v>10</v>
      </c>
      <c r="AC30" s="40">
        <f t="shared" si="2"/>
        <v>10</v>
      </c>
      <c r="AD30" s="40">
        <f t="shared" si="2"/>
        <v>8</v>
      </c>
      <c r="AE30" s="40">
        <f t="shared" si="2"/>
        <v>10</v>
      </c>
      <c r="AF30" s="40">
        <f t="shared" si="2"/>
        <v>0</v>
      </c>
      <c r="AG30" s="40">
        <f>SUM(E30:AF30)</f>
        <v>232</v>
      </c>
      <c r="AH30" s="59"/>
    </row>
    <row r="31" spans="1:34" ht="9" customHeight="1" thickBot="1">
      <c r="A31" s="65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34"/>
      <c r="AH31" s="68"/>
    </row>
    <row r="32" spans="1:34" ht="10.5" customHeight="1">
      <c r="A32" s="69"/>
      <c r="B32" s="70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29"/>
      <c r="AH32" s="69"/>
    </row>
    <row r="33" spans="1:34" ht="17.25" customHeight="1">
      <c r="A33" s="72" t="s">
        <v>75</v>
      </c>
      <c r="B33" s="69"/>
      <c r="C33" s="73"/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69"/>
    </row>
    <row r="34" spans="1:34" ht="15.75" customHeight="1" thickBot="1">
      <c r="A34" s="69"/>
      <c r="B34" s="26" t="s">
        <v>29</v>
      </c>
      <c r="C34" s="60" t="s">
        <v>30</v>
      </c>
      <c r="D34" s="26" t="s">
        <v>73</v>
      </c>
      <c r="E34" s="166" t="s">
        <v>60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8"/>
      <c r="AG34" s="82" t="s">
        <v>31</v>
      </c>
      <c r="AH34" s="69"/>
    </row>
    <row r="35" spans="1:34" ht="15.75" customHeight="1" thickTop="1">
      <c r="A35" s="69"/>
      <c r="B35" s="120" t="s">
        <v>42</v>
      </c>
      <c r="C35" s="120" t="s">
        <v>36</v>
      </c>
      <c r="D35" s="120" t="s">
        <v>43</v>
      </c>
      <c r="E35" s="130">
        <v>7</v>
      </c>
      <c r="F35" s="130">
        <v>7</v>
      </c>
      <c r="G35" s="130">
        <v>7</v>
      </c>
      <c r="H35" s="130">
        <v>7</v>
      </c>
      <c r="I35" s="130"/>
      <c r="J35" s="130">
        <v>7</v>
      </c>
      <c r="K35" s="130"/>
      <c r="L35" s="130">
        <v>7</v>
      </c>
      <c r="M35" s="130">
        <v>7</v>
      </c>
      <c r="N35" s="130">
        <v>7</v>
      </c>
      <c r="O35" s="130">
        <v>7</v>
      </c>
      <c r="P35" s="130"/>
      <c r="Q35" s="130">
        <v>7</v>
      </c>
      <c r="R35" s="130"/>
      <c r="S35" s="130">
        <v>7</v>
      </c>
      <c r="T35" s="130">
        <v>7</v>
      </c>
      <c r="U35" s="130">
        <v>7</v>
      </c>
      <c r="V35" s="130">
        <v>7</v>
      </c>
      <c r="W35" s="130"/>
      <c r="X35" s="130">
        <v>7</v>
      </c>
      <c r="Y35" s="130"/>
      <c r="Z35" s="130">
        <v>7</v>
      </c>
      <c r="AA35" s="130">
        <v>7</v>
      </c>
      <c r="AB35" s="130">
        <v>7</v>
      </c>
      <c r="AC35" s="130">
        <v>7</v>
      </c>
      <c r="AD35" s="130"/>
      <c r="AE35" s="130">
        <v>7</v>
      </c>
      <c r="AF35" s="130"/>
      <c r="AG35" s="38">
        <f aca="true" t="shared" si="3" ref="AG35:AG40">SUM(E35:AF35)</f>
        <v>140</v>
      </c>
      <c r="AH35" s="69"/>
    </row>
    <row r="36" spans="1:34" ht="15.75" customHeight="1">
      <c r="A36" s="69"/>
      <c r="B36" s="122" t="s">
        <v>42</v>
      </c>
      <c r="C36" s="122" t="s">
        <v>38</v>
      </c>
      <c r="D36" s="122" t="s">
        <v>41</v>
      </c>
      <c r="E36" s="119"/>
      <c r="F36" s="119"/>
      <c r="G36" s="119"/>
      <c r="H36" s="119"/>
      <c r="I36" s="119">
        <v>7</v>
      </c>
      <c r="J36" s="119"/>
      <c r="K36" s="119"/>
      <c r="L36" s="119"/>
      <c r="M36" s="119"/>
      <c r="N36" s="119"/>
      <c r="O36" s="119"/>
      <c r="P36" s="119">
        <v>7</v>
      </c>
      <c r="Q36" s="119"/>
      <c r="R36" s="119"/>
      <c r="S36" s="119"/>
      <c r="T36" s="119"/>
      <c r="U36" s="119"/>
      <c r="V36" s="119"/>
      <c r="W36" s="119">
        <v>7</v>
      </c>
      <c r="X36" s="119"/>
      <c r="Y36" s="119"/>
      <c r="Z36" s="119"/>
      <c r="AA36" s="119"/>
      <c r="AB36" s="119"/>
      <c r="AC36" s="119"/>
      <c r="AD36" s="119">
        <v>7</v>
      </c>
      <c r="AE36" s="119"/>
      <c r="AF36" s="119"/>
      <c r="AG36" s="36">
        <f t="shared" si="3"/>
        <v>28</v>
      </c>
      <c r="AH36" s="69"/>
    </row>
    <row r="37" spans="1:34" ht="15.75" customHeight="1">
      <c r="A37" s="69"/>
      <c r="B37" s="122" t="s">
        <v>42</v>
      </c>
      <c r="C37" s="122"/>
      <c r="D37" s="122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36">
        <f t="shared" si="3"/>
        <v>0</v>
      </c>
      <c r="AH37" s="69"/>
    </row>
    <row r="38" spans="1:34" ht="15.75" customHeight="1">
      <c r="A38" s="69"/>
      <c r="B38" s="122" t="s">
        <v>42</v>
      </c>
      <c r="C38" s="131"/>
      <c r="D38" s="122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6">
        <f t="shared" si="3"/>
        <v>0</v>
      </c>
      <c r="AH38" s="69"/>
    </row>
    <row r="39" spans="1:34" ht="15.75" customHeight="1" thickBot="1">
      <c r="A39" s="69"/>
      <c r="B39" s="127" t="s">
        <v>42</v>
      </c>
      <c r="C39" s="132"/>
      <c r="D39" s="12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36">
        <f t="shared" si="3"/>
        <v>0</v>
      </c>
      <c r="AH39" s="69"/>
    </row>
    <row r="40" spans="1:34" ht="24.75" customHeight="1" thickTop="1">
      <c r="A40" s="69"/>
      <c r="B40" s="169" t="s">
        <v>62</v>
      </c>
      <c r="C40" s="170"/>
      <c r="D40" s="171"/>
      <c r="E40" s="41">
        <f>SUM(E35:E39)</f>
        <v>7</v>
      </c>
      <c r="F40" s="41">
        <f aca="true" t="shared" si="4" ref="F40:AF40">SUM(F35:F39)</f>
        <v>7</v>
      </c>
      <c r="G40" s="41">
        <f t="shared" si="4"/>
        <v>7</v>
      </c>
      <c r="H40" s="41">
        <f t="shared" si="4"/>
        <v>7</v>
      </c>
      <c r="I40" s="41">
        <f t="shared" si="4"/>
        <v>7</v>
      </c>
      <c r="J40" s="41">
        <f t="shared" si="4"/>
        <v>7</v>
      </c>
      <c r="K40" s="41">
        <f t="shared" si="4"/>
        <v>0</v>
      </c>
      <c r="L40" s="41">
        <f t="shared" si="4"/>
        <v>7</v>
      </c>
      <c r="M40" s="41">
        <f t="shared" si="4"/>
        <v>7</v>
      </c>
      <c r="N40" s="41">
        <f t="shared" si="4"/>
        <v>7</v>
      </c>
      <c r="O40" s="41">
        <f t="shared" si="4"/>
        <v>7</v>
      </c>
      <c r="P40" s="41">
        <f t="shared" si="4"/>
        <v>7</v>
      </c>
      <c r="Q40" s="41">
        <f t="shared" si="4"/>
        <v>7</v>
      </c>
      <c r="R40" s="41">
        <f t="shared" si="4"/>
        <v>0</v>
      </c>
      <c r="S40" s="41">
        <f t="shared" si="4"/>
        <v>7</v>
      </c>
      <c r="T40" s="41">
        <f t="shared" si="4"/>
        <v>7</v>
      </c>
      <c r="U40" s="41">
        <f t="shared" si="4"/>
        <v>7</v>
      </c>
      <c r="V40" s="41">
        <f t="shared" si="4"/>
        <v>7</v>
      </c>
      <c r="W40" s="41">
        <f t="shared" si="4"/>
        <v>7</v>
      </c>
      <c r="X40" s="41">
        <f t="shared" si="4"/>
        <v>7</v>
      </c>
      <c r="Y40" s="41">
        <f t="shared" si="4"/>
        <v>0</v>
      </c>
      <c r="Z40" s="41">
        <f t="shared" si="4"/>
        <v>7</v>
      </c>
      <c r="AA40" s="41">
        <f t="shared" si="4"/>
        <v>7</v>
      </c>
      <c r="AB40" s="41">
        <f t="shared" si="4"/>
        <v>7</v>
      </c>
      <c r="AC40" s="41">
        <f t="shared" si="4"/>
        <v>7</v>
      </c>
      <c r="AD40" s="41">
        <f t="shared" si="4"/>
        <v>7</v>
      </c>
      <c r="AE40" s="41">
        <f t="shared" si="4"/>
        <v>7</v>
      </c>
      <c r="AF40" s="41">
        <f t="shared" si="4"/>
        <v>0</v>
      </c>
      <c r="AG40" s="41">
        <f t="shared" si="3"/>
        <v>168</v>
      </c>
      <c r="AH40" s="69"/>
    </row>
    <row r="41" spans="1:34" ht="22.5" customHeight="1">
      <c r="A41" s="46"/>
      <c r="B41" s="77"/>
      <c r="C41" s="7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"/>
      <c r="AH41" s="46"/>
    </row>
    <row r="42" spans="1:34" ht="26.25" customHeight="1">
      <c r="A42" s="46"/>
      <c r="B42" s="172" t="s">
        <v>71</v>
      </c>
      <c r="C42" s="173"/>
      <c r="D42" s="174"/>
      <c r="E42" s="36">
        <f aca="true" t="shared" si="5" ref="E42:AF42">E24+E30-E40</f>
        <v>24</v>
      </c>
      <c r="F42" s="36">
        <f t="shared" si="5"/>
        <v>40</v>
      </c>
      <c r="G42" s="36">
        <f t="shared" si="5"/>
        <v>32</v>
      </c>
      <c r="H42" s="36">
        <f t="shared" si="5"/>
        <v>32</v>
      </c>
      <c r="I42" s="36">
        <f t="shared" si="5"/>
        <v>38</v>
      </c>
      <c r="J42" s="36">
        <f t="shared" si="5"/>
        <v>27</v>
      </c>
      <c r="K42" s="36">
        <f t="shared" si="5"/>
        <v>0</v>
      </c>
      <c r="L42" s="36">
        <f t="shared" si="5"/>
        <v>24</v>
      </c>
      <c r="M42" s="36">
        <f t="shared" si="5"/>
        <v>40</v>
      </c>
      <c r="N42" s="36">
        <f t="shared" si="5"/>
        <v>32</v>
      </c>
      <c r="O42" s="36">
        <f t="shared" si="5"/>
        <v>32</v>
      </c>
      <c r="P42" s="36">
        <f t="shared" si="5"/>
        <v>38</v>
      </c>
      <c r="Q42" s="36">
        <f t="shared" si="5"/>
        <v>27</v>
      </c>
      <c r="R42" s="36">
        <f t="shared" si="5"/>
        <v>0</v>
      </c>
      <c r="S42" s="36">
        <f t="shared" si="5"/>
        <v>24</v>
      </c>
      <c r="T42" s="36">
        <f t="shared" si="5"/>
        <v>40</v>
      </c>
      <c r="U42" s="36">
        <f t="shared" si="5"/>
        <v>32</v>
      </c>
      <c r="V42" s="36">
        <f t="shared" si="5"/>
        <v>32</v>
      </c>
      <c r="W42" s="36">
        <f t="shared" si="5"/>
        <v>38</v>
      </c>
      <c r="X42" s="36">
        <f t="shared" si="5"/>
        <v>27</v>
      </c>
      <c r="Y42" s="36">
        <f t="shared" si="5"/>
        <v>0</v>
      </c>
      <c r="Z42" s="36">
        <f t="shared" si="5"/>
        <v>24</v>
      </c>
      <c r="AA42" s="36">
        <f t="shared" si="5"/>
        <v>40</v>
      </c>
      <c r="AB42" s="36">
        <f t="shared" si="5"/>
        <v>32</v>
      </c>
      <c r="AC42" s="36">
        <f t="shared" si="5"/>
        <v>32</v>
      </c>
      <c r="AD42" s="36">
        <f t="shared" si="5"/>
        <v>38</v>
      </c>
      <c r="AE42" s="36">
        <f t="shared" si="5"/>
        <v>27</v>
      </c>
      <c r="AF42" s="36">
        <f t="shared" si="5"/>
        <v>0</v>
      </c>
      <c r="AG42" s="36">
        <f>SUM(E42:AF42)</f>
        <v>772</v>
      </c>
      <c r="AH42" s="46"/>
    </row>
    <row r="43" spans="1:34" ht="26.25" customHeight="1">
      <c r="A43" s="46"/>
      <c r="B43" s="172" t="s">
        <v>72</v>
      </c>
      <c r="C43" s="175"/>
      <c r="D43" s="176"/>
      <c r="E43" s="36">
        <f aca="true" t="shared" si="6" ref="E43:AF43">IF(E9&gt;=1,IF(E9&lt;=15,$E3,((E9-15)/5+1)*$E3),0)</f>
        <v>14</v>
      </c>
      <c r="F43" s="36">
        <f t="shared" si="6"/>
        <v>14</v>
      </c>
      <c r="G43" s="36">
        <f t="shared" si="6"/>
        <v>14</v>
      </c>
      <c r="H43" s="36">
        <f t="shared" si="6"/>
        <v>14</v>
      </c>
      <c r="I43" s="36">
        <f t="shared" si="6"/>
        <v>14</v>
      </c>
      <c r="J43" s="36">
        <f t="shared" si="6"/>
        <v>14</v>
      </c>
      <c r="K43" s="36">
        <f t="shared" si="6"/>
        <v>0</v>
      </c>
      <c r="L43" s="36">
        <f t="shared" si="6"/>
        <v>14</v>
      </c>
      <c r="M43" s="36">
        <f t="shared" si="6"/>
        <v>14</v>
      </c>
      <c r="N43" s="36">
        <f t="shared" si="6"/>
        <v>14</v>
      </c>
      <c r="O43" s="36">
        <f t="shared" si="6"/>
        <v>14</v>
      </c>
      <c r="P43" s="36">
        <f t="shared" si="6"/>
        <v>14</v>
      </c>
      <c r="Q43" s="36">
        <f t="shared" si="6"/>
        <v>14</v>
      </c>
      <c r="R43" s="36">
        <f t="shared" si="6"/>
        <v>0</v>
      </c>
      <c r="S43" s="36">
        <f t="shared" si="6"/>
        <v>14</v>
      </c>
      <c r="T43" s="36">
        <f t="shared" si="6"/>
        <v>14</v>
      </c>
      <c r="U43" s="36">
        <f t="shared" si="6"/>
        <v>14</v>
      </c>
      <c r="V43" s="36">
        <f t="shared" si="6"/>
        <v>14</v>
      </c>
      <c r="W43" s="36">
        <f t="shared" si="6"/>
        <v>14</v>
      </c>
      <c r="X43" s="36">
        <f t="shared" si="6"/>
        <v>14</v>
      </c>
      <c r="Y43" s="36">
        <f t="shared" si="6"/>
        <v>0</v>
      </c>
      <c r="Z43" s="36">
        <f t="shared" si="6"/>
        <v>14</v>
      </c>
      <c r="AA43" s="36">
        <f t="shared" si="6"/>
        <v>14</v>
      </c>
      <c r="AB43" s="36">
        <f t="shared" si="6"/>
        <v>14</v>
      </c>
      <c r="AC43" s="36">
        <f t="shared" si="6"/>
        <v>14</v>
      </c>
      <c r="AD43" s="36">
        <f t="shared" si="6"/>
        <v>14</v>
      </c>
      <c r="AE43" s="36">
        <f t="shared" si="6"/>
        <v>14</v>
      </c>
      <c r="AF43" s="36">
        <f t="shared" si="6"/>
        <v>0</v>
      </c>
      <c r="AG43" s="36">
        <f>SUM(E43:AF43)</f>
        <v>336</v>
      </c>
      <c r="AH43" s="46"/>
    </row>
    <row r="44" spans="1:34" ht="26.25" customHeight="1">
      <c r="A44" s="46"/>
      <c r="B44" s="172" t="s">
        <v>88</v>
      </c>
      <c r="C44" s="173"/>
      <c r="D44" s="174"/>
      <c r="E44" s="36">
        <f aca="true" t="shared" si="7" ref="E44:AF44">E42-E43</f>
        <v>10</v>
      </c>
      <c r="F44" s="36">
        <f t="shared" si="7"/>
        <v>26</v>
      </c>
      <c r="G44" s="36">
        <f t="shared" si="7"/>
        <v>18</v>
      </c>
      <c r="H44" s="36">
        <f t="shared" si="7"/>
        <v>18</v>
      </c>
      <c r="I44" s="36">
        <f t="shared" si="7"/>
        <v>24</v>
      </c>
      <c r="J44" s="36">
        <f t="shared" si="7"/>
        <v>13</v>
      </c>
      <c r="K44" s="36">
        <f t="shared" si="7"/>
        <v>0</v>
      </c>
      <c r="L44" s="36">
        <f t="shared" si="7"/>
        <v>10</v>
      </c>
      <c r="M44" s="36">
        <f t="shared" si="7"/>
        <v>26</v>
      </c>
      <c r="N44" s="36">
        <f t="shared" si="7"/>
        <v>18</v>
      </c>
      <c r="O44" s="36">
        <f t="shared" si="7"/>
        <v>18</v>
      </c>
      <c r="P44" s="36">
        <f t="shared" si="7"/>
        <v>24</v>
      </c>
      <c r="Q44" s="36">
        <f t="shared" si="7"/>
        <v>13</v>
      </c>
      <c r="R44" s="36">
        <f t="shared" si="7"/>
        <v>0</v>
      </c>
      <c r="S44" s="36">
        <f t="shared" si="7"/>
        <v>10</v>
      </c>
      <c r="T44" s="36">
        <f t="shared" si="7"/>
        <v>26</v>
      </c>
      <c r="U44" s="36">
        <f t="shared" si="7"/>
        <v>18</v>
      </c>
      <c r="V44" s="36">
        <f t="shared" si="7"/>
        <v>18</v>
      </c>
      <c r="W44" s="36">
        <f t="shared" si="7"/>
        <v>24</v>
      </c>
      <c r="X44" s="36">
        <f t="shared" si="7"/>
        <v>13</v>
      </c>
      <c r="Y44" s="36">
        <f t="shared" si="7"/>
        <v>0</v>
      </c>
      <c r="Z44" s="36">
        <f t="shared" si="7"/>
        <v>10</v>
      </c>
      <c r="AA44" s="36">
        <f t="shared" si="7"/>
        <v>26</v>
      </c>
      <c r="AB44" s="36">
        <f t="shared" si="7"/>
        <v>18</v>
      </c>
      <c r="AC44" s="36">
        <f t="shared" si="7"/>
        <v>18</v>
      </c>
      <c r="AD44" s="36">
        <f t="shared" si="7"/>
        <v>24</v>
      </c>
      <c r="AE44" s="36">
        <f t="shared" si="7"/>
        <v>13</v>
      </c>
      <c r="AF44" s="36">
        <f t="shared" si="7"/>
        <v>0</v>
      </c>
      <c r="AG44" s="36">
        <f>SUM(E44:AF44)</f>
        <v>436</v>
      </c>
      <c r="AH44" s="46"/>
    </row>
    <row r="45" spans="1:34" ht="12">
      <c r="A45" s="46"/>
      <c r="B45" s="46"/>
      <c r="C45" s="46"/>
      <c r="D45" s="4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2">
      <c r="A46" s="46"/>
      <c r="B46" s="46"/>
      <c r="C46" s="46"/>
      <c r="D46" s="80" t="s">
        <v>14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 t="s">
        <v>20</v>
      </c>
      <c r="W46" s="46"/>
      <c r="X46" s="46"/>
      <c r="Y46" s="46" t="s">
        <v>46</v>
      </c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12">
      <c r="A47" s="46"/>
      <c r="B47" s="46"/>
      <c r="C47" s="46"/>
      <c r="D47" s="144" t="s">
        <v>105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21</v>
      </c>
      <c r="W47" s="46"/>
      <c r="X47" s="46"/>
      <c r="Y47" s="46" t="s">
        <v>47</v>
      </c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12">
      <c r="A48" s="46"/>
      <c r="B48" s="46"/>
      <c r="C48" s="46"/>
      <c r="D48" s="80" t="s">
        <v>58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 t="s">
        <v>48</v>
      </c>
      <c r="W48" s="46"/>
      <c r="X48" s="46"/>
      <c r="Y48" s="46" t="s">
        <v>49</v>
      </c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12">
      <c r="A49" s="46"/>
      <c r="B49" s="46"/>
      <c r="C49" s="46"/>
      <c r="D49" s="114" t="s">
        <v>108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 t="s">
        <v>22</v>
      </c>
      <c r="W49" s="46"/>
      <c r="X49" s="46"/>
      <c r="Y49" s="46" t="s">
        <v>50</v>
      </c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12">
      <c r="A50" s="46"/>
      <c r="B50" s="46"/>
      <c r="C50" s="46"/>
      <c r="D50" s="114" t="s">
        <v>109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 t="s">
        <v>23</v>
      </c>
      <c r="W50" s="46"/>
      <c r="X50" s="46"/>
      <c r="Y50" s="46" t="s">
        <v>51</v>
      </c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12">
      <c r="A51" s="46"/>
      <c r="B51" s="46"/>
      <c r="C51" s="46"/>
      <c r="D51" s="4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 t="s">
        <v>52</v>
      </c>
      <c r="W51" s="46"/>
      <c r="X51" s="46"/>
      <c r="Y51" s="48" t="s">
        <v>117</v>
      </c>
      <c r="Z51" s="48"/>
      <c r="AA51" s="48"/>
      <c r="AB51" s="48"/>
      <c r="AC51" s="48"/>
      <c r="AD51" s="48"/>
      <c r="AE51" s="48"/>
      <c r="AF51" s="46"/>
      <c r="AG51" s="46"/>
      <c r="AH51" s="46"/>
    </row>
    <row r="52" spans="1:34" ht="12">
      <c r="A52" s="46"/>
      <c r="B52" s="46"/>
      <c r="C52" s="46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 t="s">
        <v>54</v>
      </c>
      <c r="W52" s="46"/>
      <c r="X52" s="46"/>
      <c r="Y52" s="48" t="s">
        <v>119</v>
      </c>
      <c r="Z52" s="48"/>
      <c r="AA52" s="48"/>
      <c r="AB52" s="48"/>
      <c r="AC52" s="48"/>
      <c r="AD52" s="48"/>
      <c r="AE52" s="48"/>
      <c r="AF52" s="46"/>
      <c r="AG52" s="46"/>
      <c r="AH52" s="46"/>
    </row>
    <row r="53" spans="1:34" ht="12">
      <c r="A53" s="46"/>
      <c r="B53" s="46"/>
      <c r="C53" s="46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8" t="s">
        <v>116</v>
      </c>
      <c r="Z53" s="48"/>
      <c r="AA53" s="48"/>
      <c r="AB53" s="48"/>
      <c r="AC53" s="48"/>
      <c r="AD53" s="48"/>
      <c r="AE53" s="48"/>
      <c r="AF53" s="46"/>
      <c r="AG53" s="46"/>
      <c r="AH53" s="46"/>
    </row>
    <row r="54" spans="1:34" ht="12">
      <c r="A54" s="46"/>
      <c r="B54" s="46"/>
      <c r="C54" s="46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8" t="s">
        <v>120</v>
      </c>
      <c r="Z54" s="48"/>
      <c r="AA54" s="48"/>
      <c r="AB54" s="48"/>
      <c r="AC54" s="48"/>
      <c r="AD54" s="48"/>
      <c r="AE54" s="48"/>
      <c r="AF54" s="46"/>
      <c r="AG54" s="46"/>
      <c r="AH54" s="46"/>
    </row>
  </sheetData>
  <sheetProtection sheet="1" insertRows="0" deleteRows="0"/>
  <mergeCells count="18">
    <mergeCell ref="B42:D42"/>
    <mergeCell ref="B43:D43"/>
    <mergeCell ref="B44:D44"/>
    <mergeCell ref="E34:AF34"/>
    <mergeCell ref="L6:R6"/>
    <mergeCell ref="S6:Y6"/>
    <mergeCell ref="Z6:AF6"/>
    <mergeCell ref="B9:D9"/>
    <mergeCell ref="E10:AF10"/>
    <mergeCell ref="B6:D8"/>
    <mergeCell ref="AG6:AG7"/>
    <mergeCell ref="H2:K2"/>
    <mergeCell ref="H3:L3"/>
    <mergeCell ref="P3:R3"/>
    <mergeCell ref="E6:K6"/>
    <mergeCell ref="B40:D40"/>
    <mergeCell ref="B24:D24"/>
    <mergeCell ref="B30:D30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0"/>
  <sheetViews>
    <sheetView view="pageBreakPreview" zoomScale="70" zoomScaleNormal="55" zoomScaleSheetLayoutView="70" zoomScalePageLayoutView="0" workbookViewId="0" topLeftCell="A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87"/>
      <c r="B1" s="87" t="s">
        <v>107</v>
      </c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 t="s">
        <v>26</v>
      </c>
      <c r="V1" s="87"/>
      <c r="W1" s="89" t="s">
        <v>126</v>
      </c>
      <c r="X1" s="89"/>
      <c r="Y1" s="89"/>
      <c r="Z1" s="89"/>
      <c r="AA1" s="89"/>
      <c r="AB1" s="89"/>
      <c r="AC1" s="87"/>
      <c r="AD1" s="87"/>
      <c r="AE1" s="87"/>
      <c r="AF1" s="87"/>
      <c r="AG1" s="87"/>
      <c r="AH1" s="87"/>
    </row>
    <row r="2" spans="1:34" ht="20.25" customHeight="1">
      <c r="A2" s="87"/>
      <c r="B2" s="87" t="s">
        <v>110</v>
      </c>
      <c r="C2" s="87"/>
      <c r="D2" s="88"/>
      <c r="E2" s="89"/>
      <c r="F2" s="89"/>
      <c r="G2" s="89"/>
      <c r="H2" s="177" t="s">
        <v>130</v>
      </c>
      <c r="I2" s="177"/>
      <c r="J2" s="177"/>
      <c r="K2" s="177"/>
      <c r="L2" s="87"/>
      <c r="M2" s="87"/>
      <c r="N2" s="87"/>
      <c r="O2" s="87"/>
      <c r="P2" s="87"/>
      <c r="Q2" s="87"/>
      <c r="R2" s="87"/>
      <c r="S2" s="87"/>
      <c r="T2" s="87"/>
      <c r="U2" s="87" t="s">
        <v>27</v>
      </c>
      <c r="V2" s="87"/>
      <c r="W2" s="89" t="s">
        <v>127</v>
      </c>
      <c r="X2" s="89"/>
      <c r="Y2" s="89"/>
      <c r="Z2" s="89"/>
      <c r="AA2" s="89"/>
      <c r="AB2" s="89"/>
      <c r="AC2" s="87"/>
      <c r="AD2" s="87"/>
      <c r="AE2" s="87"/>
      <c r="AF2" s="87"/>
      <c r="AG2" s="87"/>
      <c r="AH2" s="87"/>
    </row>
    <row r="3" spans="1:34" ht="12">
      <c r="A3" s="87"/>
      <c r="B3" s="87"/>
      <c r="C3" s="87"/>
      <c r="D3" s="91"/>
      <c r="E3" s="42"/>
      <c r="F3" s="108"/>
      <c r="G3" s="87"/>
      <c r="H3" s="178" t="s">
        <v>13</v>
      </c>
      <c r="I3" s="178"/>
      <c r="J3" s="178"/>
      <c r="K3" s="178"/>
      <c r="L3" s="179"/>
      <c r="M3" s="6"/>
      <c r="N3" s="87" t="s">
        <v>10</v>
      </c>
      <c r="O3" s="87"/>
      <c r="P3" s="178" t="s">
        <v>11</v>
      </c>
      <c r="Q3" s="178"/>
      <c r="R3" s="179"/>
      <c r="S3" s="5">
        <f>AG69</f>
        <v>0</v>
      </c>
      <c r="T3" s="87" t="s">
        <v>10</v>
      </c>
      <c r="U3" s="87"/>
      <c r="V3" s="5">
        <f>S3</f>
        <v>0</v>
      </c>
      <c r="W3" s="88" t="s">
        <v>12</v>
      </c>
      <c r="X3" s="5">
        <f>M3</f>
        <v>0</v>
      </c>
      <c r="Y3" s="90" t="s">
        <v>61</v>
      </c>
      <c r="Z3" s="36" t="e">
        <f>ROUNDDOWN(V3/X3,1)</f>
        <v>#DIV/0!</v>
      </c>
      <c r="AA3" s="91" t="s">
        <v>24</v>
      </c>
      <c r="AB3" s="92">
        <v>2</v>
      </c>
      <c r="AC3" s="87" t="s">
        <v>122</v>
      </c>
      <c r="AD3" s="87"/>
      <c r="AE3" s="87"/>
      <c r="AF3" s="87"/>
      <c r="AG3" s="87"/>
      <c r="AH3" s="87"/>
    </row>
    <row r="4" spans="1:34" ht="12.75" thickBot="1">
      <c r="A4" s="87"/>
      <c r="B4" s="87"/>
      <c r="C4" s="87"/>
      <c r="D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91" t="s">
        <v>24</v>
      </c>
      <c r="AB4" s="92">
        <v>1</v>
      </c>
      <c r="AC4" s="87" t="s">
        <v>25</v>
      </c>
      <c r="AD4" s="87"/>
      <c r="AE4" s="87"/>
      <c r="AF4" s="87"/>
      <c r="AG4" s="87"/>
      <c r="AH4" s="87"/>
    </row>
    <row r="5" spans="1:34" ht="24.75" customHeight="1">
      <c r="A5" s="93" t="s">
        <v>74</v>
      </c>
      <c r="B5" s="94"/>
      <c r="C5" s="94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6"/>
      <c r="AB5" s="97"/>
      <c r="AC5" s="94"/>
      <c r="AD5" s="94"/>
      <c r="AE5" s="94"/>
      <c r="AF5" s="94"/>
      <c r="AG5" s="94"/>
      <c r="AH5" s="98"/>
    </row>
    <row r="6" spans="1:34" ht="13.5" customHeight="1">
      <c r="A6" s="99"/>
      <c r="B6" s="182" t="s">
        <v>97</v>
      </c>
      <c r="C6" s="183"/>
      <c r="D6" s="184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100"/>
    </row>
    <row r="7" spans="1:34" ht="13.5" customHeight="1">
      <c r="A7" s="99"/>
      <c r="B7" s="185"/>
      <c r="C7" s="186"/>
      <c r="D7" s="187"/>
      <c r="E7" s="30">
        <v>1</v>
      </c>
      <c r="F7" s="81">
        <v>2</v>
      </c>
      <c r="G7" s="81">
        <v>3</v>
      </c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  <c r="N7" s="81">
        <v>10</v>
      </c>
      <c r="O7" s="81">
        <v>11</v>
      </c>
      <c r="P7" s="81">
        <v>12</v>
      </c>
      <c r="Q7" s="81">
        <v>13</v>
      </c>
      <c r="R7" s="81">
        <v>14</v>
      </c>
      <c r="S7" s="81">
        <v>15</v>
      </c>
      <c r="T7" s="81">
        <v>16</v>
      </c>
      <c r="U7" s="81">
        <v>17</v>
      </c>
      <c r="V7" s="81">
        <v>18</v>
      </c>
      <c r="W7" s="81">
        <v>19</v>
      </c>
      <c r="X7" s="81">
        <v>20</v>
      </c>
      <c r="Y7" s="81">
        <v>21</v>
      </c>
      <c r="Z7" s="81">
        <v>22</v>
      </c>
      <c r="AA7" s="81">
        <v>23</v>
      </c>
      <c r="AB7" s="81">
        <v>24</v>
      </c>
      <c r="AC7" s="81">
        <v>25</v>
      </c>
      <c r="AD7" s="81">
        <v>26</v>
      </c>
      <c r="AE7" s="81">
        <v>27</v>
      </c>
      <c r="AF7" s="81">
        <v>28</v>
      </c>
      <c r="AG7" s="158"/>
      <c r="AH7" s="100"/>
    </row>
    <row r="8" spans="1:34" ht="13.5" customHeight="1">
      <c r="A8" s="99"/>
      <c r="B8" s="180" t="s">
        <v>9</v>
      </c>
      <c r="C8" s="181"/>
      <c r="D8" s="43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81" t="s">
        <v>0</v>
      </c>
      <c r="AH8" s="100"/>
    </row>
    <row r="9" spans="1:34" ht="15.75" customHeight="1">
      <c r="A9" s="99"/>
      <c r="B9" s="157" t="s">
        <v>65</v>
      </c>
      <c r="C9" s="157"/>
      <c r="D9" s="157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36">
        <f>SUM(E9:AF9)</f>
        <v>0</v>
      </c>
      <c r="AH9" s="100"/>
    </row>
    <row r="10" spans="1:34" ht="15.75" customHeight="1" thickBot="1">
      <c r="A10" s="99"/>
      <c r="B10" s="26" t="s">
        <v>29</v>
      </c>
      <c r="C10" s="60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100"/>
    </row>
    <row r="11" spans="1:34" ht="15.75" customHeight="1" thickTop="1">
      <c r="A11" s="99"/>
      <c r="B11" s="11" t="s">
        <v>100</v>
      </c>
      <c r="C11" s="11"/>
      <c r="D11" s="11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>
        <f>SUM(E11:AF11)</f>
        <v>0</v>
      </c>
      <c r="AH11" s="100"/>
    </row>
    <row r="12" spans="1:34" ht="15.75" customHeight="1">
      <c r="A12" s="99"/>
      <c r="B12" s="7" t="s">
        <v>101</v>
      </c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6">
        <f>SUM(E12:AF12)</f>
        <v>0</v>
      </c>
      <c r="AH12" s="100"/>
    </row>
    <row r="13" spans="1:34" ht="15.75" customHeight="1">
      <c r="A13" s="99"/>
      <c r="B13" s="7" t="s">
        <v>101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6">
        <f>SUM(E13:AF13)</f>
        <v>0</v>
      </c>
      <c r="AH13" s="100"/>
    </row>
    <row r="14" spans="1:34" ht="15.75" customHeight="1">
      <c r="A14" s="99"/>
      <c r="B14" s="7" t="s">
        <v>102</v>
      </c>
      <c r="C14" s="7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6">
        <f>SUM(E14:AF14)</f>
        <v>0</v>
      </c>
      <c r="AH14" s="100"/>
    </row>
    <row r="15" spans="1:34" ht="15.75" customHeight="1">
      <c r="A15" s="99"/>
      <c r="B15" s="7" t="s">
        <v>102</v>
      </c>
      <c r="C15" s="7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6">
        <f>SUM(E15:AF15)</f>
        <v>0</v>
      </c>
      <c r="AH15" s="100"/>
    </row>
    <row r="16" spans="1:34" s="14" customFormat="1" ht="5.25" customHeight="1">
      <c r="A16" s="101"/>
      <c r="B16" s="18"/>
      <c r="C16" s="13"/>
      <c r="D16" s="1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02"/>
      <c r="AH16" s="103"/>
    </row>
    <row r="17" spans="1:34" ht="15.75" customHeight="1">
      <c r="A17" s="99"/>
      <c r="B17" s="7" t="s">
        <v>103</v>
      </c>
      <c r="C17" s="7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36">
        <f aca="true" t="shared" si="0" ref="AG17:AG24">SUM(E17:AF17)</f>
        <v>0</v>
      </c>
      <c r="AH17" s="100"/>
    </row>
    <row r="18" spans="1:34" ht="15.75" customHeight="1">
      <c r="A18" s="99"/>
      <c r="B18" s="7" t="s">
        <v>103</v>
      </c>
      <c r="C18" s="7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6">
        <f t="shared" si="0"/>
        <v>0</v>
      </c>
      <c r="AH18" s="100"/>
    </row>
    <row r="19" spans="1:34" ht="15.75" customHeight="1">
      <c r="A19" s="99"/>
      <c r="B19" s="7" t="s">
        <v>103</v>
      </c>
      <c r="C19" s="7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6">
        <f t="shared" si="0"/>
        <v>0</v>
      </c>
      <c r="AH19" s="100"/>
    </row>
    <row r="20" spans="1:34" ht="15.75" customHeight="1">
      <c r="A20" s="99"/>
      <c r="B20" s="7" t="s">
        <v>103</v>
      </c>
      <c r="C20" s="7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6">
        <f t="shared" si="0"/>
        <v>0</v>
      </c>
      <c r="AH20" s="100"/>
    </row>
    <row r="21" spans="1:34" ht="15.75" customHeight="1">
      <c r="A21" s="99"/>
      <c r="B21" s="7" t="s">
        <v>103</v>
      </c>
      <c r="C21" s="7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6">
        <f t="shared" si="0"/>
        <v>0</v>
      </c>
      <c r="AH21" s="100"/>
    </row>
    <row r="22" spans="1:34" ht="15.75" customHeight="1">
      <c r="A22" s="99"/>
      <c r="B22" s="7" t="s">
        <v>103</v>
      </c>
      <c r="C22" s="7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6">
        <f t="shared" si="0"/>
        <v>0</v>
      </c>
      <c r="AH22" s="100"/>
    </row>
    <row r="23" spans="1:34" ht="15.75" customHeight="1" thickBot="1">
      <c r="A23" s="99"/>
      <c r="B23" s="10" t="s">
        <v>103</v>
      </c>
      <c r="C23" s="10"/>
      <c r="D23" s="12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6">
        <f t="shared" si="0"/>
        <v>0</v>
      </c>
      <c r="AH23" s="100"/>
    </row>
    <row r="24" spans="1:34" ht="15.75" customHeight="1" thickTop="1">
      <c r="A24" s="99"/>
      <c r="B24" s="162" t="s">
        <v>63</v>
      </c>
      <c r="C24" s="163"/>
      <c r="D24" s="164"/>
      <c r="E24" s="40">
        <f>SUM(E17:E23)</f>
        <v>0</v>
      </c>
      <c r="F24" s="40">
        <f aca="true" t="shared" si="1" ref="F24:AF24">SUM(F17:F23)</f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  <c r="N24" s="40">
        <f t="shared" si="1"/>
        <v>0</v>
      </c>
      <c r="O24" s="40">
        <f t="shared" si="1"/>
        <v>0</v>
      </c>
      <c r="P24" s="40">
        <f t="shared" si="1"/>
        <v>0</v>
      </c>
      <c r="Q24" s="40">
        <f t="shared" si="1"/>
        <v>0</v>
      </c>
      <c r="R24" s="40">
        <f t="shared" si="1"/>
        <v>0</v>
      </c>
      <c r="S24" s="40">
        <f t="shared" si="1"/>
        <v>0</v>
      </c>
      <c r="T24" s="40">
        <f t="shared" si="1"/>
        <v>0</v>
      </c>
      <c r="U24" s="40">
        <f t="shared" si="1"/>
        <v>0</v>
      </c>
      <c r="V24" s="40">
        <f t="shared" si="1"/>
        <v>0</v>
      </c>
      <c r="W24" s="40">
        <f t="shared" si="1"/>
        <v>0</v>
      </c>
      <c r="X24" s="40">
        <f t="shared" si="1"/>
        <v>0</v>
      </c>
      <c r="Y24" s="40">
        <f t="shared" si="1"/>
        <v>0</v>
      </c>
      <c r="Z24" s="40">
        <f t="shared" si="1"/>
        <v>0</v>
      </c>
      <c r="AA24" s="40">
        <f t="shared" si="1"/>
        <v>0</v>
      </c>
      <c r="AB24" s="40">
        <f t="shared" si="1"/>
        <v>0</v>
      </c>
      <c r="AC24" s="40">
        <f t="shared" si="1"/>
        <v>0</v>
      </c>
      <c r="AD24" s="40">
        <f t="shared" si="1"/>
        <v>0</v>
      </c>
      <c r="AE24" s="40">
        <f t="shared" si="1"/>
        <v>0</v>
      </c>
      <c r="AF24" s="40">
        <f t="shared" si="1"/>
        <v>0</v>
      </c>
      <c r="AG24" s="40">
        <f t="shared" si="0"/>
        <v>0</v>
      </c>
      <c r="AH24" s="100"/>
    </row>
    <row r="25" spans="1:34" ht="5.25" customHeight="1">
      <c r="A25" s="99"/>
      <c r="B25" s="15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02"/>
      <c r="AH25" s="100"/>
    </row>
    <row r="26" spans="1:34" ht="15.75" customHeight="1">
      <c r="A26" s="99"/>
      <c r="B26" s="7" t="s">
        <v>104</v>
      </c>
      <c r="C26" s="7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6">
        <f>SUM(E26:AF26)</f>
        <v>0</v>
      </c>
      <c r="AH26" s="100"/>
    </row>
    <row r="27" spans="1:34" ht="15.75" customHeight="1">
      <c r="A27" s="99"/>
      <c r="B27" s="7" t="s">
        <v>104</v>
      </c>
      <c r="C27" s="7"/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6">
        <f>SUM(E27:AF27)</f>
        <v>0</v>
      </c>
      <c r="AH27" s="100"/>
    </row>
    <row r="28" spans="1:34" ht="15.75" customHeight="1">
      <c r="A28" s="99"/>
      <c r="B28" s="7" t="s">
        <v>104</v>
      </c>
      <c r="C28" s="7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6">
        <f>SUM(E28:AF28)</f>
        <v>0</v>
      </c>
      <c r="AH28" s="100"/>
    </row>
    <row r="29" spans="1:34" ht="15.75" customHeight="1" thickBot="1">
      <c r="A29" s="99"/>
      <c r="B29" s="10" t="s">
        <v>104</v>
      </c>
      <c r="C29" s="10"/>
      <c r="D29" s="1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6">
        <f>SUM(E29:AF29)</f>
        <v>0</v>
      </c>
      <c r="AH29" s="100"/>
    </row>
    <row r="30" spans="1:34" ht="15.75" customHeight="1" thickTop="1">
      <c r="A30" s="99"/>
      <c r="B30" s="165" t="s">
        <v>64</v>
      </c>
      <c r="C30" s="165"/>
      <c r="D30" s="165"/>
      <c r="E30" s="40">
        <f aca="true" t="shared" si="2" ref="E30:AF30">SUM(E26:E29)</f>
        <v>0</v>
      </c>
      <c r="F30" s="40">
        <f t="shared" si="2"/>
        <v>0</v>
      </c>
      <c r="G30" s="40">
        <f t="shared" si="2"/>
        <v>0</v>
      </c>
      <c r="H30" s="40">
        <f t="shared" si="2"/>
        <v>0</v>
      </c>
      <c r="I30" s="40">
        <f t="shared" si="2"/>
        <v>0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  <c r="N30" s="40">
        <f t="shared" si="2"/>
        <v>0</v>
      </c>
      <c r="O30" s="40">
        <f t="shared" si="2"/>
        <v>0</v>
      </c>
      <c r="P30" s="40">
        <f t="shared" si="2"/>
        <v>0</v>
      </c>
      <c r="Q30" s="40">
        <f t="shared" si="2"/>
        <v>0</v>
      </c>
      <c r="R30" s="40">
        <f t="shared" si="2"/>
        <v>0</v>
      </c>
      <c r="S30" s="40">
        <f t="shared" si="2"/>
        <v>0</v>
      </c>
      <c r="T30" s="40">
        <f t="shared" si="2"/>
        <v>0</v>
      </c>
      <c r="U30" s="40">
        <f t="shared" si="2"/>
        <v>0</v>
      </c>
      <c r="V30" s="40">
        <f t="shared" si="2"/>
        <v>0</v>
      </c>
      <c r="W30" s="40">
        <f t="shared" si="2"/>
        <v>0</v>
      </c>
      <c r="X30" s="40">
        <f t="shared" si="2"/>
        <v>0</v>
      </c>
      <c r="Y30" s="40">
        <f t="shared" si="2"/>
        <v>0</v>
      </c>
      <c r="Z30" s="40">
        <f t="shared" si="2"/>
        <v>0</v>
      </c>
      <c r="AA30" s="40">
        <f t="shared" si="2"/>
        <v>0</v>
      </c>
      <c r="AB30" s="40">
        <f t="shared" si="2"/>
        <v>0</v>
      </c>
      <c r="AC30" s="40">
        <f t="shared" si="2"/>
        <v>0</v>
      </c>
      <c r="AD30" s="40">
        <f t="shared" si="2"/>
        <v>0</v>
      </c>
      <c r="AE30" s="40">
        <f t="shared" si="2"/>
        <v>0</v>
      </c>
      <c r="AF30" s="40">
        <f t="shared" si="2"/>
        <v>0</v>
      </c>
      <c r="AG30" s="40">
        <f>SUM(E30:AF30)</f>
        <v>0</v>
      </c>
      <c r="AH30" s="100"/>
    </row>
    <row r="31" spans="1:34" ht="9" customHeight="1" thickBot="1">
      <c r="A31" s="104"/>
      <c r="B31" s="32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105"/>
      <c r="AH31" s="106"/>
    </row>
    <row r="32" spans="1:34" ht="13.5" customHeight="1">
      <c r="A32" s="99"/>
      <c r="B32" s="182" t="s">
        <v>97</v>
      </c>
      <c r="C32" s="183"/>
      <c r="D32" s="184"/>
      <c r="E32" s="157" t="s">
        <v>66</v>
      </c>
      <c r="F32" s="157"/>
      <c r="G32" s="157"/>
      <c r="H32" s="157"/>
      <c r="I32" s="157"/>
      <c r="J32" s="157"/>
      <c r="K32" s="157"/>
      <c r="L32" s="157" t="s">
        <v>67</v>
      </c>
      <c r="M32" s="157"/>
      <c r="N32" s="157"/>
      <c r="O32" s="157"/>
      <c r="P32" s="157"/>
      <c r="Q32" s="157"/>
      <c r="R32" s="157"/>
      <c r="S32" s="157" t="s">
        <v>68</v>
      </c>
      <c r="T32" s="157"/>
      <c r="U32" s="157"/>
      <c r="V32" s="157"/>
      <c r="W32" s="157"/>
      <c r="X32" s="157"/>
      <c r="Y32" s="157"/>
      <c r="Z32" s="157" t="s">
        <v>69</v>
      </c>
      <c r="AA32" s="157"/>
      <c r="AB32" s="157"/>
      <c r="AC32" s="157"/>
      <c r="AD32" s="157"/>
      <c r="AE32" s="157"/>
      <c r="AF32" s="157"/>
      <c r="AG32" s="158"/>
      <c r="AH32" s="100"/>
    </row>
    <row r="33" spans="1:34" ht="13.5" customHeight="1">
      <c r="A33" s="99"/>
      <c r="B33" s="185"/>
      <c r="C33" s="186"/>
      <c r="D33" s="187"/>
      <c r="E33" s="30">
        <v>1</v>
      </c>
      <c r="F33" s="81">
        <v>2</v>
      </c>
      <c r="G33" s="81">
        <v>3</v>
      </c>
      <c r="H33" s="81">
        <v>4</v>
      </c>
      <c r="I33" s="81">
        <v>5</v>
      </c>
      <c r="J33" s="81">
        <v>6</v>
      </c>
      <c r="K33" s="81">
        <v>7</v>
      </c>
      <c r="L33" s="81">
        <v>8</v>
      </c>
      <c r="M33" s="81">
        <v>9</v>
      </c>
      <c r="N33" s="81">
        <v>10</v>
      </c>
      <c r="O33" s="81">
        <v>11</v>
      </c>
      <c r="P33" s="81">
        <v>12</v>
      </c>
      <c r="Q33" s="81">
        <v>13</v>
      </c>
      <c r="R33" s="81">
        <v>14</v>
      </c>
      <c r="S33" s="81">
        <v>15</v>
      </c>
      <c r="T33" s="81">
        <v>16</v>
      </c>
      <c r="U33" s="81">
        <v>17</v>
      </c>
      <c r="V33" s="81">
        <v>18</v>
      </c>
      <c r="W33" s="81">
        <v>19</v>
      </c>
      <c r="X33" s="81">
        <v>20</v>
      </c>
      <c r="Y33" s="81">
        <v>21</v>
      </c>
      <c r="Z33" s="81">
        <v>22</v>
      </c>
      <c r="AA33" s="81">
        <v>23</v>
      </c>
      <c r="AB33" s="81">
        <v>24</v>
      </c>
      <c r="AC33" s="81">
        <v>25</v>
      </c>
      <c r="AD33" s="81">
        <v>26</v>
      </c>
      <c r="AE33" s="81">
        <v>27</v>
      </c>
      <c r="AF33" s="81">
        <v>28</v>
      </c>
      <c r="AG33" s="158"/>
      <c r="AH33" s="100"/>
    </row>
    <row r="34" spans="1:34" ht="13.5" customHeight="1">
      <c r="A34" s="99"/>
      <c r="B34" s="180" t="s">
        <v>9</v>
      </c>
      <c r="C34" s="181"/>
      <c r="D34" s="43"/>
      <c r="E34" s="30">
        <f>IF(E8="","",E8)</f>
      </c>
      <c r="F34" s="81">
        <f aca="true" t="shared" si="3" ref="F34:AF34">IF(F8="","",F8)</f>
      </c>
      <c r="G34" s="81">
        <f t="shared" si="3"/>
      </c>
      <c r="H34" s="81">
        <f t="shared" si="3"/>
      </c>
      <c r="I34" s="81">
        <f t="shared" si="3"/>
      </c>
      <c r="J34" s="81">
        <f t="shared" si="3"/>
      </c>
      <c r="K34" s="81">
        <f t="shared" si="3"/>
      </c>
      <c r="L34" s="81">
        <f t="shared" si="3"/>
      </c>
      <c r="M34" s="81">
        <f t="shared" si="3"/>
      </c>
      <c r="N34" s="81">
        <f t="shared" si="3"/>
      </c>
      <c r="O34" s="81">
        <f t="shared" si="3"/>
      </c>
      <c r="P34" s="81">
        <f t="shared" si="3"/>
      </c>
      <c r="Q34" s="81">
        <f t="shared" si="3"/>
      </c>
      <c r="R34" s="81">
        <f t="shared" si="3"/>
      </c>
      <c r="S34" s="81">
        <f t="shared" si="3"/>
      </c>
      <c r="T34" s="81">
        <f t="shared" si="3"/>
      </c>
      <c r="U34" s="81">
        <f t="shared" si="3"/>
      </c>
      <c r="V34" s="81">
        <f t="shared" si="3"/>
      </c>
      <c r="W34" s="81">
        <f t="shared" si="3"/>
      </c>
      <c r="X34" s="81">
        <f t="shared" si="3"/>
      </c>
      <c r="Y34" s="81">
        <f t="shared" si="3"/>
      </c>
      <c r="Z34" s="81">
        <f t="shared" si="3"/>
      </c>
      <c r="AA34" s="81">
        <f t="shared" si="3"/>
      </c>
      <c r="AB34" s="81">
        <f t="shared" si="3"/>
      </c>
      <c r="AC34" s="81">
        <f t="shared" si="3"/>
      </c>
      <c r="AD34" s="81">
        <f t="shared" si="3"/>
      </c>
      <c r="AE34" s="81">
        <f t="shared" si="3"/>
      </c>
      <c r="AF34" s="81">
        <f t="shared" si="3"/>
      </c>
      <c r="AG34" s="81" t="s">
        <v>0</v>
      </c>
      <c r="AH34" s="100"/>
    </row>
    <row r="35" spans="1:34" ht="15.75" customHeight="1">
      <c r="A35" s="99"/>
      <c r="B35" s="157" t="s">
        <v>65</v>
      </c>
      <c r="C35" s="157"/>
      <c r="D35" s="157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36">
        <f>SUM(E35:AF35)</f>
        <v>0</v>
      </c>
      <c r="AH35" s="100"/>
    </row>
    <row r="36" spans="1:34" ht="15.75" customHeight="1" thickBot="1">
      <c r="A36" s="99"/>
      <c r="B36" s="26" t="s">
        <v>29</v>
      </c>
      <c r="C36" s="60" t="s">
        <v>30</v>
      </c>
      <c r="D36" s="26" t="s">
        <v>70</v>
      </c>
      <c r="E36" s="159" t="s">
        <v>59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1"/>
      <c r="AG36" s="26" t="s">
        <v>31</v>
      </c>
      <c r="AH36" s="100"/>
    </row>
    <row r="37" spans="1:34" ht="15.75" customHeight="1" thickTop="1">
      <c r="A37" s="99"/>
      <c r="B37" s="11" t="s">
        <v>100</v>
      </c>
      <c r="C37" s="11"/>
      <c r="D37" s="1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>
        <f>SUM(E37:AF37)</f>
        <v>0</v>
      </c>
      <c r="AH37" s="100"/>
    </row>
    <row r="38" spans="1:34" ht="15.75" customHeight="1">
      <c r="A38" s="99"/>
      <c r="B38" s="7" t="s">
        <v>101</v>
      </c>
      <c r="C38" s="7"/>
      <c r="D38" s="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6">
        <f>SUM(E38:AF38)</f>
        <v>0</v>
      </c>
      <c r="AH38" s="100"/>
    </row>
    <row r="39" spans="1:34" ht="15.75" customHeight="1">
      <c r="A39" s="99"/>
      <c r="B39" s="7" t="s">
        <v>101</v>
      </c>
      <c r="C39" s="7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6">
        <f>SUM(E39:AF39)</f>
        <v>0</v>
      </c>
      <c r="AH39" s="100"/>
    </row>
    <row r="40" spans="1:34" ht="15.75" customHeight="1">
      <c r="A40" s="99"/>
      <c r="B40" s="7" t="s">
        <v>102</v>
      </c>
      <c r="C40" s="7"/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6">
        <f>SUM(E40:AF40)</f>
        <v>0</v>
      </c>
      <c r="AH40" s="100"/>
    </row>
    <row r="41" spans="1:34" ht="15.75" customHeight="1">
      <c r="A41" s="99"/>
      <c r="B41" s="7" t="s">
        <v>102</v>
      </c>
      <c r="C41" s="7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6">
        <f>SUM(E41:AF41)</f>
        <v>0</v>
      </c>
      <c r="AH41" s="100"/>
    </row>
    <row r="42" spans="1:34" s="14" customFormat="1" ht="5.25" customHeight="1">
      <c r="A42" s="101"/>
      <c r="B42" s="18"/>
      <c r="C42" s="13"/>
      <c r="D42" s="1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02"/>
      <c r="AH42" s="103"/>
    </row>
    <row r="43" spans="1:34" ht="15.75" customHeight="1">
      <c r="A43" s="99"/>
      <c r="B43" s="7" t="s">
        <v>103</v>
      </c>
      <c r="C43" s="7"/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6">
        <f aca="true" t="shared" si="4" ref="AG43:AG50">SUM(E43:AF43)</f>
        <v>0</v>
      </c>
      <c r="AH43" s="100"/>
    </row>
    <row r="44" spans="1:34" ht="15.75" customHeight="1">
      <c r="A44" s="99"/>
      <c r="B44" s="7" t="s">
        <v>103</v>
      </c>
      <c r="C44" s="7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6">
        <f t="shared" si="4"/>
        <v>0</v>
      </c>
      <c r="AH44" s="100"/>
    </row>
    <row r="45" spans="1:34" ht="15.75" customHeight="1">
      <c r="A45" s="99"/>
      <c r="B45" s="7" t="s">
        <v>103</v>
      </c>
      <c r="C45" s="7"/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36">
        <f t="shared" si="4"/>
        <v>0</v>
      </c>
      <c r="AH45" s="100"/>
    </row>
    <row r="46" spans="1:34" ht="15.75" customHeight="1">
      <c r="A46" s="99"/>
      <c r="B46" s="7" t="s">
        <v>103</v>
      </c>
      <c r="C46" s="7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6">
        <f t="shared" si="4"/>
        <v>0</v>
      </c>
      <c r="AH46" s="100"/>
    </row>
    <row r="47" spans="1:34" ht="15.75" customHeight="1">
      <c r="A47" s="99"/>
      <c r="B47" s="7" t="s">
        <v>103</v>
      </c>
      <c r="C47" s="7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6">
        <f t="shared" si="4"/>
        <v>0</v>
      </c>
      <c r="AH47" s="100"/>
    </row>
    <row r="48" spans="1:34" ht="15.75" customHeight="1">
      <c r="A48" s="99"/>
      <c r="B48" s="7" t="s">
        <v>103</v>
      </c>
      <c r="C48" s="7"/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6">
        <f t="shared" si="4"/>
        <v>0</v>
      </c>
      <c r="AH48" s="100"/>
    </row>
    <row r="49" spans="1:34" ht="15.75" customHeight="1" thickBot="1">
      <c r="A49" s="99"/>
      <c r="B49" s="10" t="s">
        <v>103</v>
      </c>
      <c r="C49" s="10"/>
      <c r="D49" s="1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6">
        <f t="shared" si="4"/>
        <v>0</v>
      </c>
      <c r="AH49" s="100"/>
    </row>
    <row r="50" spans="1:34" ht="15.75" customHeight="1" thickTop="1">
      <c r="A50" s="99"/>
      <c r="B50" s="162" t="s">
        <v>78</v>
      </c>
      <c r="C50" s="163"/>
      <c r="D50" s="164"/>
      <c r="E50" s="40">
        <f>SUM(E43:E49)</f>
        <v>0</v>
      </c>
      <c r="F50" s="40">
        <f aca="true" t="shared" si="5" ref="F50:AF50">SUM(F43:F49)</f>
        <v>0</v>
      </c>
      <c r="G50" s="40">
        <f t="shared" si="5"/>
        <v>0</v>
      </c>
      <c r="H50" s="40">
        <f t="shared" si="5"/>
        <v>0</v>
      </c>
      <c r="I50" s="40">
        <f t="shared" si="5"/>
        <v>0</v>
      </c>
      <c r="J50" s="40">
        <f t="shared" si="5"/>
        <v>0</v>
      </c>
      <c r="K50" s="40">
        <f t="shared" si="5"/>
        <v>0</v>
      </c>
      <c r="L50" s="40">
        <f t="shared" si="5"/>
        <v>0</v>
      </c>
      <c r="M50" s="40">
        <f t="shared" si="5"/>
        <v>0</v>
      </c>
      <c r="N50" s="40">
        <f t="shared" si="5"/>
        <v>0</v>
      </c>
      <c r="O50" s="40">
        <f t="shared" si="5"/>
        <v>0</v>
      </c>
      <c r="P50" s="40">
        <f t="shared" si="5"/>
        <v>0</v>
      </c>
      <c r="Q50" s="40">
        <f t="shared" si="5"/>
        <v>0</v>
      </c>
      <c r="R50" s="40">
        <f t="shared" si="5"/>
        <v>0</v>
      </c>
      <c r="S50" s="40">
        <f t="shared" si="5"/>
        <v>0</v>
      </c>
      <c r="T50" s="40">
        <f t="shared" si="5"/>
        <v>0</v>
      </c>
      <c r="U50" s="40">
        <f t="shared" si="5"/>
        <v>0</v>
      </c>
      <c r="V50" s="40">
        <f t="shared" si="5"/>
        <v>0</v>
      </c>
      <c r="W50" s="40">
        <f t="shared" si="5"/>
        <v>0</v>
      </c>
      <c r="X50" s="40">
        <f t="shared" si="5"/>
        <v>0</v>
      </c>
      <c r="Y50" s="40">
        <f t="shared" si="5"/>
        <v>0</v>
      </c>
      <c r="Z50" s="40">
        <f t="shared" si="5"/>
        <v>0</v>
      </c>
      <c r="AA50" s="40">
        <f t="shared" si="5"/>
        <v>0</v>
      </c>
      <c r="AB50" s="40">
        <f t="shared" si="5"/>
        <v>0</v>
      </c>
      <c r="AC50" s="40">
        <f t="shared" si="5"/>
        <v>0</v>
      </c>
      <c r="AD50" s="40">
        <f t="shared" si="5"/>
        <v>0</v>
      </c>
      <c r="AE50" s="40">
        <f t="shared" si="5"/>
        <v>0</v>
      </c>
      <c r="AF50" s="40">
        <f t="shared" si="5"/>
        <v>0</v>
      </c>
      <c r="AG50" s="40">
        <f t="shared" si="4"/>
        <v>0</v>
      </c>
      <c r="AH50" s="100"/>
    </row>
    <row r="51" spans="1:34" ht="5.25" customHeight="1">
      <c r="A51" s="99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2"/>
      <c r="AH51" s="100"/>
    </row>
    <row r="52" spans="1:34" ht="15.75" customHeight="1">
      <c r="A52" s="99"/>
      <c r="B52" s="7" t="s">
        <v>104</v>
      </c>
      <c r="C52" s="7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36">
        <f>SUM(E52:AF52)</f>
        <v>0</v>
      </c>
      <c r="AH52" s="100"/>
    </row>
    <row r="53" spans="1:34" ht="15.75" customHeight="1">
      <c r="A53" s="99"/>
      <c r="B53" s="7" t="s">
        <v>104</v>
      </c>
      <c r="C53" s="7"/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36">
        <f>SUM(E53:AF53)</f>
        <v>0</v>
      </c>
      <c r="AH53" s="100"/>
    </row>
    <row r="54" spans="1:34" ht="15.75" customHeight="1">
      <c r="A54" s="99"/>
      <c r="B54" s="7" t="s">
        <v>104</v>
      </c>
      <c r="C54" s="7"/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36">
        <f>SUM(E54:AF54)</f>
        <v>0</v>
      </c>
      <c r="AH54" s="100"/>
    </row>
    <row r="55" spans="1:34" ht="15.75" customHeight="1" thickBot="1">
      <c r="A55" s="99"/>
      <c r="B55" s="10" t="s">
        <v>104</v>
      </c>
      <c r="C55" s="10"/>
      <c r="D55" s="12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6">
        <f>SUM(E55:AF55)</f>
        <v>0</v>
      </c>
      <c r="AH55" s="100"/>
    </row>
    <row r="56" spans="1:34" ht="15.75" customHeight="1" thickTop="1">
      <c r="A56" s="99"/>
      <c r="B56" s="165" t="s">
        <v>79</v>
      </c>
      <c r="C56" s="165"/>
      <c r="D56" s="165"/>
      <c r="E56" s="40">
        <f aca="true" t="shared" si="6" ref="E56:AF56">SUM(E52:E55)</f>
        <v>0</v>
      </c>
      <c r="F56" s="40">
        <f t="shared" si="6"/>
        <v>0</v>
      </c>
      <c r="G56" s="40">
        <f t="shared" si="6"/>
        <v>0</v>
      </c>
      <c r="H56" s="40">
        <f t="shared" si="6"/>
        <v>0</v>
      </c>
      <c r="I56" s="40">
        <f t="shared" si="6"/>
        <v>0</v>
      </c>
      <c r="J56" s="40">
        <f t="shared" si="6"/>
        <v>0</v>
      </c>
      <c r="K56" s="40">
        <f t="shared" si="6"/>
        <v>0</v>
      </c>
      <c r="L56" s="40">
        <f t="shared" si="6"/>
        <v>0</v>
      </c>
      <c r="M56" s="40">
        <f t="shared" si="6"/>
        <v>0</v>
      </c>
      <c r="N56" s="40">
        <f t="shared" si="6"/>
        <v>0</v>
      </c>
      <c r="O56" s="40">
        <f t="shared" si="6"/>
        <v>0</v>
      </c>
      <c r="P56" s="40">
        <f t="shared" si="6"/>
        <v>0</v>
      </c>
      <c r="Q56" s="40">
        <f t="shared" si="6"/>
        <v>0</v>
      </c>
      <c r="R56" s="40">
        <f t="shared" si="6"/>
        <v>0</v>
      </c>
      <c r="S56" s="40">
        <f t="shared" si="6"/>
        <v>0</v>
      </c>
      <c r="T56" s="40">
        <f t="shared" si="6"/>
        <v>0</v>
      </c>
      <c r="U56" s="40">
        <f t="shared" si="6"/>
        <v>0</v>
      </c>
      <c r="V56" s="40">
        <f t="shared" si="6"/>
        <v>0</v>
      </c>
      <c r="W56" s="40">
        <f t="shared" si="6"/>
        <v>0</v>
      </c>
      <c r="X56" s="40">
        <f t="shared" si="6"/>
        <v>0</v>
      </c>
      <c r="Y56" s="40">
        <f t="shared" si="6"/>
        <v>0</v>
      </c>
      <c r="Z56" s="40">
        <f t="shared" si="6"/>
        <v>0</v>
      </c>
      <c r="AA56" s="40">
        <f t="shared" si="6"/>
        <v>0</v>
      </c>
      <c r="AB56" s="40">
        <f t="shared" si="6"/>
        <v>0</v>
      </c>
      <c r="AC56" s="40">
        <f t="shared" si="6"/>
        <v>0</v>
      </c>
      <c r="AD56" s="40">
        <f t="shared" si="6"/>
        <v>0</v>
      </c>
      <c r="AE56" s="40">
        <f t="shared" si="6"/>
        <v>0</v>
      </c>
      <c r="AF56" s="40">
        <f t="shared" si="6"/>
        <v>0</v>
      </c>
      <c r="AG56" s="40">
        <f>SUM(E56:AF56)</f>
        <v>0</v>
      </c>
      <c r="AH56" s="100"/>
    </row>
    <row r="57" spans="1:34" ht="9" customHeight="1" thickBot="1">
      <c r="A57" s="104"/>
      <c r="B57" s="32"/>
      <c r="C57" s="32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105"/>
      <c r="AH57" s="106"/>
    </row>
    <row r="58" spans="1:34" ht="17.25" customHeight="1">
      <c r="A58" s="35" t="s">
        <v>75</v>
      </c>
      <c r="B58" s="107"/>
      <c r="C58" s="109"/>
      <c r="D58" s="109"/>
      <c r="E58" s="31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1"/>
      <c r="AH58" s="107"/>
    </row>
    <row r="59" spans="1:34" ht="15.75" customHeight="1" thickBot="1">
      <c r="A59" s="107"/>
      <c r="B59" s="26" t="s">
        <v>29</v>
      </c>
      <c r="C59" s="60" t="s">
        <v>30</v>
      </c>
      <c r="D59" s="26" t="s">
        <v>73</v>
      </c>
      <c r="E59" s="166" t="s">
        <v>60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8"/>
      <c r="AG59" s="82" t="s">
        <v>31</v>
      </c>
      <c r="AH59" s="107"/>
    </row>
    <row r="60" spans="1:34" ht="15.75" customHeight="1" thickTop="1">
      <c r="A60" s="107"/>
      <c r="B60" s="11" t="s">
        <v>104</v>
      </c>
      <c r="C60" s="11"/>
      <c r="D60" s="11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38">
        <f aca="true" t="shared" si="7" ref="AG60:AG65">SUM(E60:AF60)</f>
        <v>0</v>
      </c>
      <c r="AH60" s="107"/>
    </row>
    <row r="61" spans="1:34" ht="15.75" customHeight="1">
      <c r="A61" s="107"/>
      <c r="B61" s="7" t="s">
        <v>104</v>
      </c>
      <c r="C61" s="7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36">
        <f t="shared" si="7"/>
        <v>0</v>
      </c>
      <c r="AH61" s="107"/>
    </row>
    <row r="62" spans="1:34" ht="15.75" customHeight="1">
      <c r="A62" s="107"/>
      <c r="B62" s="7" t="s">
        <v>104</v>
      </c>
      <c r="C62" s="7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36">
        <f t="shared" si="7"/>
        <v>0</v>
      </c>
      <c r="AH62" s="107"/>
    </row>
    <row r="63" spans="1:34" ht="15.75" customHeight="1">
      <c r="A63" s="107"/>
      <c r="B63" s="7" t="s">
        <v>104</v>
      </c>
      <c r="C63" s="9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36">
        <f t="shared" si="7"/>
        <v>0</v>
      </c>
      <c r="AH63" s="107"/>
    </row>
    <row r="64" spans="1:34" ht="15.75" customHeight="1" thickBot="1">
      <c r="A64" s="107"/>
      <c r="B64" s="10" t="s">
        <v>104</v>
      </c>
      <c r="C64" s="25"/>
      <c r="D64" s="1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6">
        <f t="shared" si="7"/>
        <v>0</v>
      </c>
      <c r="AH64" s="107"/>
    </row>
    <row r="65" spans="1:34" ht="24.75" customHeight="1" thickTop="1">
      <c r="A65" s="107"/>
      <c r="B65" s="169" t="s">
        <v>80</v>
      </c>
      <c r="C65" s="170"/>
      <c r="D65" s="171"/>
      <c r="E65" s="41">
        <f>SUM(E60:E64)</f>
        <v>0</v>
      </c>
      <c r="F65" s="41">
        <f aca="true" t="shared" si="8" ref="F65:AF65">SUM(F60:F64)</f>
        <v>0</v>
      </c>
      <c r="G65" s="41">
        <f t="shared" si="8"/>
        <v>0</v>
      </c>
      <c r="H65" s="41">
        <f t="shared" si="8"/>
        <v>0</v>
      </c>
      <c r="I65" s="41">
        <f t="shared" si="8"/>
        <v>0</v>
      </c>
      <c r="J65" s="41">
        <f t="shared" si="8"/>
        <v>0</v>
      </c>
      <c r="K65" s="41">
        <f t="shared" si="8"/>
        <v>0</v>
      </c>
      <c r="L65" s="41">
        <f t="shared" si="8"/>
        <v>0</v>
      </c>
      <c r="M65" s="41">
        <f t="shared" si="8"/>
        <v>0</v>
      </c>
      <c r="N65" s="41">
        <f t="shared" si="8"/>
        <v>0</v>
      </c>
      <c r="O65" s="41">
        <f t="shared" si="8"/>
        <v>0</v>
      </c>
      <c r="P65" s="41">
        <f t="shared" si="8"/>
        <v>0</v>
      </c>
      <c r="Q65" s="41">
        <f t="shared" si="8"/>
        <v>0</v>
      </c>
      <c r="R65" s="41">
        <f t="shared" si="8"/>
        <v>0</v>
      </c>
      <c r="S65" s="41">
        <f t="shared" si="8"/>
        <v>0</v>
      </c>
      <c r="T65" s="41">
        <f t="shared" si="8"/>
        <v>0</v>
      </c>
      <c r="U65" s="41">
        <f t="shared" si="8"/>
        <v>0</v>
      </c>
      <c r="V65" s="41">
        <f t="shared" si="8"/>
        <v>0</v>
      </c>
      <c r="W65" s="41">
        <f t="shared" si="8"/>
        <v>0</v>
      </c>
      <c r="X65" s="41">
        <f t="shared" si="8"/>
        <v>0</v>
      </c>
      <c r="Y65" s="41">
        <f t="shared" si="8"/>
        <v>0</v>
      </c>
      <c r="Z65" s="41">
        <f t="shared" si="8"/>
        <v>0</v>
      </c>
      <c r="AA65" s="41">
        <f t="shared" si="8"/>
        <v>0</v>
      </c>
      <c r="AB65" s="41">
        <f t="shared" si="8"/>
        <v>0</v>
      </c>
      <c r="AC65" s="41">
        <f t="shared" si="8"/>
        <v>0</v>
      </c>
      <c r="AD65" s="41">
        <f t="shared" si="8"/>
        <v>0</v>
      </c>
      <c r="AE65" s="41">
        <f t="shared" si="8"/>
        <v>0</v>
      </c>
      <c r="AF65" s="41">
        <f t="shared" si="8"/>
        <v>0</v>
      </c>
      <c r="AG65" s="41">
        <f t="shared" si="7"/>
        <v>0</v>
      </c>
      <c r="AH65" s="107"/>
    </row>
    <row r="66" spans="1:34" ht="22.5" customHeight="1">
      <c r="A66" s="87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12"/>
      <c r="AH66" s="87"/>
    </row>
    <row r="67" spans="1:34" ht="26.25" customHeight="1">
      <c r="A67" s="87"/>
      <c r="B67" s="172" t="s">
        <v>81</v>
      </c>
      <c r="C67" s="173"/>
      <c r="D67" s="174"/>
      <c r="E67" s="36">
        <f>E24+E30+E50+E56-E65</f>
        <v>0</v>
      </c>
      <c r="F67" s="36">
        <f aca="true" t="shared" si="9" ref="F67:AF67">F24+F30+F50+F56-F65</f>
        <v>0</v>
      </c>
      <c r="G67" s="36">
        <f t="shared" si="9"/>
        <v>0</v>
      </c>
      <c r="H67" s="36">
        <f t="shared" si="9"/>
        <v>0</v>
      </c>
      <c r="I67" s="36">
        <f t="shared" si="9"/>
        <v>0</v>
      </c>
      <c r="J67" s="36">
        <f t="shared" si="9"/>
        <v>0</v>
      </c>
      <c r="K67" s="36">
        <f t="shared" si="9"/>
        <v>0</v>
      </c>
      <c r="L67" s="36">
        <f t="shared" si="9"/>
        <v>0</v>
      </c>
      <c r="M67" s="36">
        <f t="shared" si="9"/>
        <v>0</v>
      </c>
      <c r="N67" s="36">
        <f t="shared" si="9"/>
        <v>0</v>
      </c>
      <c r="O67" s="36">
        <f t="shared" si="9"/>
        <v>0</v>
      </c>
      <c r="P67" s="36">
        <f t="shared" si="9"/>
        <v>0</v>
      </c>
      <c r="Q67" s="36">
        <f t="shared" si="9"/>
        <v>0</v>
      </c>
      <c r="R67" s="36">
        <f t="shared" si="9"/>
        <v>0</v>
      </c>
      <c r="S67" s="36">
        <f t="shared" si="9"/>
        <v>0</v>
      </c>
      <c r="T67" s="36">
        <f t="shared" si="9"/>
        <v>0</v>
      </c>
      <c r="U67" s="36">
        <f t="shared" si="9"/>
        <v>0</v>
      </c>
      <c r="V67" s="36">
        <f t="shared" si="9"/>
        <v>0</v>
      </c>
      <c r="W67" s="36">
        <f t="shared" si="9"/>
        <v>0</v>
      </c>
      <c r="X67" s="36">
        <f t="shared" si="9"/>
        <v>0</v>
      </c>
      <c r="Y67" s="36">
        <f t="shared" si="9"/>
        <v>0</v>
      </c>
      <c r="Z67" s="36">
        <f t="shared" si="9"/>
        <v>0</v>
      </c>
      <c r="AA67" s="36">
        <f t="shared" si="9"/>
        <v>0</v>
      </c>
      <c r="AB67" s="36">
        <f t="shared" si="9"/>
        <v>0</v>
      </c>
      <c r="AC67" s="36">
        <f t="shared" si="9"/>
        <v>0</v>
      </c>
      <c r="AD67" s="36">
        <f t="shared" si="9"/>
        <v>0</v>
      </c>
      <c r="AE67" s="36">
        <f t="shared" si="9"/>
        <v>0</v>
      </c>
      <c r="AF67" s="36">
        <f t="shared" si="9"/>
        <v>0</v>
      </c>
      <c r="AG67" s="36">
        <f>SUM(E67:AF67)</f>
        <v>0</v>
      </c>
      <c r="AH67" s="87"/>
    </row>
    <row r="68" spans="1:34" ht="26.25" customHeight="1">
      <c r="A68" s="87"/>
      <c r="B68" s="172" t="s">
        <v>82</v>
      </c>
      <c r="C68" s="175"/>
      <c r="D68" s="176"/>
      <c r="E68" s="44">
        <f>IF(E9&gt;=1,IF(E9&lt;=15,$D8,((E9-15)/5+1)*$D8),0)+IF(E35&gt;=1,IF(E35&lt;=15,$D34,((E35-15)/5+1)*$D34),0)</f>
        <v>0</v>
      </c>
      <c r="F68" s="44">
        <f aca="true" t="shared" si="10" ref="F68:AF68">IF(F9&gt;=1,IF(F9&lt;=15,$D8,((F9-15)/5+1)*$D8),0)+IF(F35&gt;=1,IF(F35&lt;=15,$D34,((F35-15)/5+1)*$D34),0)</f>
        <v>0</v>
      </c>
      <c r="G68" s="44">
        <f t="shared" si="10"/>
        <v>0</v>
      </c>
      <c r="H68" s="44">
        <f t="shared" si="10"/>
        <v>0</v>
      </c>
      <c r="I68" s="44">
        <f t="shared" si="10"/>
        <v>0</v>
      </c>
      <c r="J68" s="44">
        <f t="shared" si="10"/>
        <v>0</v>
      </c>
      <c r="K68" s="44">
        <f>IF(K9&gt;=1,IF(K9&lt;=15,$D8,((K9-15)/5+1)*$D8),0)+IF(K35&gt;=1,IF(K35&lt;=15,$D34,((K35-15)/5+1)*$D34),0)</f>
        <v>0</v>
      </c>
      <c r="L68" s="44">
        <f t="shared" si="10"/>
        <v>0</v>
      </c>
      <c r="M68" s="44">
        <f t="shared" si="10"/>
        <v>0</v>
      </c>
      <c r="N68" s="44">
        <f t="shared" si="10"/>
        <v>0</v>
      </c>
      <c r="O68" s="44">
        <f t="shared" si="10"/>
        <v>0</v>
      </c>
      <c r="P68" s="44">
        <f t="shared" si="10"/>
        <v>0</v>
      </c>
      <c r="Q68" s="44">
        <f t="shared" si="10"/>
        <v>0</v>
      </c>
      <c r="R68" s="44">
        <f t="shared" si="10"/>
        <v>0</v>
      </c>
      <c r="S68" s="44">
        <f t="shared" si="10"/>
        <v>0</v>
      </c>
      <c r="T68" s="44">
        <f t="shared" si="10"/>
        <v>0</v>
      </c>
      <c r="U68" s="44">
        <f t="shared" si="10"/>
        <v>0</v>
      </c>
      <c r="V68" s="44">
        <f t="shared" si="10"/>
        <v>0</v>
      </c>
      <c r="W68" s="44">
        <f t="shared" si="10"/>
        <v>0</v>
      </c>
      <c r="X68" s="44">
        <f t="shared" si="10"/>
        <v>0</v>
      </c>
      <c r="Y68" s="44">
        <f t="shared" si="10"/>
        <v>0</v>
      </c>
      <c r="Z68" s="44">
        <f t="shared" si="10"/>
        <v>0</v>
      </c>
      <c r="AA68" s="44">
        <f t="shared" si="10"/>
        <v>0</v>
      </c>
      <c r="AB68" s="44">
        <f t="shared" si="10"/>
        <v>0</v>
      </c>
      <c r="AC68" s="44">
        <f t="shared" si="10"/>
        <v>0</v>
      </c>
      <c r="AD68" s="44">
        <f t="shared" si="10"/>
        <v>0</v>
      </c>
      <c r="AE68" s="44">
        <f t="shared" si="10"/>
        <v>0</v>
      </c>
      <c r="AF68" s="44">
        <f t="shared" si="10"/>
        <v>0</v>
      </c>
      <c r="AG68" s="36">
        <f>SUM(E68:AF68)</f>
        <v>0</v>
      </c>
      <c r="AH68" s="87"/>
    </row>
    <row r="69" spans="1:34" ht="26.25" customHeight="1">
      <c r="A69" s="87"/>
      <c r="B69" s="172" t="s">
        <v>89</v>
      </c>
      <c r="C69" s="173"/>
      <c r="D69" s="174"/>
      <c r="E69" s="36">
        <f aca="true" t="shared" si="11" ref="E69:AF69">E67-E68</f>
        <v>0</v>
      </c>
      <c r="F69" s="36">
        <f t="shared" si="11"/>
        <v>0</v>
      </c>
      <c r="G69" s="36">
        <f t="shared" si="11"/>
        <v>0</v>
      </c>
      <c r="H69" s="36">
        <f t="shared" si="11"/>
        <v>0</v>
      </c>
      <c r="I69" s="36">
        <f t="shared" si="11"/>
        <v>0</v>
      </c>
      <c r="J69" s="36">
        <f t="shared" si="11"/>
        <v>0</v>
      </c>
      <c r="K69" s="36">
        <f t="shared" si="11"/>
        <v>0</v>
      </c>
      <c r="L69" s="36">
        <f t="shared" si="11"/>
        <v>0</v>
      </c>
      <c r="M69" s="36">
        <f t="shared" si="11"/>
        <v>0</v>
      </c>
      <c r="N69" s="36">
        <f t="shared" si="11"/>
        <v>0</v>
      </c>
      <c r="O69" s="36">
        <f t="shared" si="11"/>
        <v>0</v>
      </c>
      <c r="P69" s="36">
        <f t="shared" si="11"/>
        <v>0</v>
      </c>
      <c r="Q69" s="36">
        <f t="shared" si="11"/>
        <v>0</v>
      </c>
      <c r="R69" s="36">
        <f t="shared" si="11"/>
        <v>0</v>
      </c>
      <c r="S69" s="36">
        <f t="shared" si="11"/>
        <v>0</v>
      </c>
      <c r="T69" s="36">
        <f t="shared" si="11"/>
        <v>0</v>
      </c>
      <c r="U69" s="36">
        <f t="shared" si="11"/>
        <v>0</v>
      </c>
      <c r="V69" s="36">
        <f t="shared" si="11"/>
        <v>0</v>
      </c>
      <c r="W69" s="36">
        <f t="shared" si="11"/>
        <v>0</v>
      </c>
      <c r="X69" s="36">
        <f t="shared" si="11"/>
        <v>0</v>
      </c>
      <c r="Y69" s="36">
        <f t="shared" si="11"/>
        <v>0</v>
      </c>
      <c r="Z69" s="36">
        <f t="shared" si="11"/>
        <v>0</v>
      </c>
      <c r="AA69" s="36">
        <f t="shared" si="11"/>
        <v>0</v>
      </c>
      <c r="AB69" s="36">
        <f t="shared" si="11"/>
        <v>0</v>
      </c>
      <c r="AC69" s="36">
        <f t="shared" si="11"/>
        <v>0</v>
      </c>
      <c r="AD69" s="36">
        <f t="shared" si="11"/>
        <v>0</v>
      </c>
      <c r="AE69" s="36">
        <f t="shared" si="11"/>
        <v>0</v>
      </c>
      <c r="AF69" s="36">
        <f t="shared" si="11"/>
        <v>0</v>
      </c>
      <c r="AG69" s="36">
        <f>SUM(E69:AF69)</f>
        <v>0</v>
      </c>
      <c r="AH69" s="87"/>
    </row>
    <row r="70" spans="1:34" ht="12">
      <c r="A70" s="87"/>
      <c r="B70" s="87"/>
      <c r="C70" s="87"/>
      <c r="D70" s="88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</row>
    <row r="71" spans="1:34" ht="12">
      <c r="A71" s="87"/>
      <c r="B71" s="87"/>
      <c r="C71" s="87"/>
      <c r="D71" s="113" t="s">
        <v>14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 t="s">
        <v>20</v>
      </c>
      <c r="W71" s="87"/>
      <c r="X71" s="87"/>
      <c r="Y71" s="87" t="s">
        <v>83</v>
      </c>
      <c r="Z71" s="87"/>
      <c r="AA71" s="87"/>
      <c r="AB71" s="87"/>
      <c r="AC71" s="87"/>
      <c r="AD71" s="87"/>
      <c r="AE71" s="87"/>
      <c r="AF71" s="87"/>
      <c r="AG71" s="87"/>
      <c r="AH71" s="87"/>
    </row>
    <row r="72" spans="1:34" ht="12">
      <c r="A72" s="87"/>
      <c r="B72" s="87"/>
      <c r="C72" s="87"/>
      <c r="D72" s="143" t="s">
        <v>105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 t="s">
        <v>21</v>
      </c>
      <c r="W72" s="87"/>
      <c r="X72" s="87"/>
      <c r="Y72" s="87" t="s">
        <v>90</v>
      </c>
      <c r="Z72" s="87"/>
      <c r="AA72" s="87"/>
      <c r="AB72" s="87"/>
      <c r="AC72" s="87"/>
      <c r="AD72" s="87"/>
      <c r="AE72" s="87"/>
      <c r="AF72" s="87"/>
      <c r="AG72" s="87"/>
      <c r="AH72" s="87"/>
    </row>
    <row r="73" spans="1:34" ht="12">
      <c r="A73" s="87"/>
      <c r="B73" s="87"/>
      <c r="C73" s="87"/>
      <c r="D73" s="113" t="s">
        <v>58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 t="s">
        <v>48</v>
      </c>
      <c r="W73" s="87"/>
      <c r="X73" s="87"/>
      <c r="Y73" s="87" t="s">
        <v>91</v>
      </c>
      <c r="Z73" s="87"/>
      <c r="AA73" s="87"/>
      <c r="AB73" s="87"/>
      <c r="AC73" s="87"/>
      <c r="AD73" s="87"/>
      <c r="AE73" s="87"/>
      <c r="AF73" s="87"/>
      <c r="AG73" s="87"/>
      <c r="AH73" s="87"/>
    </row>
    <row r="74" spans="1:34" ht="12">
      <c r="A74" s="87"/>
      <c r="B74" s="87"/>
      <c r="C74" s="87"/>
      <c r="D74" s="114" t="s">
        <v>108</v>
      </c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 t="s">
        <v>22</v>
      </c>
      <c r="W74" s="87"/>
      <c r="X74" s="87"/>
      <c r="Y74" s="87" t="s">
        <v>92</v>
      </c>
      <c r="Z74" s="87"/>
      <c r="AA74" s="87"/>
      <c r="AB74" s="87"/>
      <c r="AC74" s="87"/>
      <c r="AD74" s="87"/>
      <c r="AE74" s="87"/>
      <c r="AF74" s="87"/>
      <c r="AG74" s="87"/>
      <c r="AH74" s="87"/>
    </row>
    <row r="75" spans="1:34" ht="12">
      <c r="A75" s="87"/>
      <c r="B75" s="87"/>
      <c r="C75" s="87"/>
      <c r="D75" s="114" t="s">
        <v>109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 t="s">
        <v>23</v>
      </c>
      <c r="W75" s="87"/>
      <c r="X75" s="87"/>
      <c r="Y75" s="87" t="s">
        <v>84</v>
      </c>
      <c r="Z75" s="87"/>
      <c r="AA75" s="87" t="s">
        <v>98</v>
      </c>
      <c r="AB75" s="87"/>
      <c r="AC75" s="87"/>
      <c r="AD75" s="87"/>
      <c r="AE75" s="87"/>
      <c r="AF75" s="87"/>
      <c r="AG75" s="87"/>
      <c r="AH75" s="87"/>
    </row>
    <row r="76" spans="1:34" ht="12">
      <c r="A76" s="87"/>
      <c r="B76" s="87"/>
      <c r="C76" s="87"/>
      <c r="D76" s="115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 t="s">
        <v>86</v>
      </c>
      <c r="Z76" s="87"/>
      <c r="AA76" s="87" t="s">
        <v>99</v>
      </c>
      <c r="AB76" s="87"/>
      <c r="AC76" s="87"/>
      <c r="AD76" s="87"/>
      <c r="AE76" s="87"/>
      <c r="AF76" s="87"/>
      <c r="AG76" s="87"/>
      <c r="AH76" s="87"/>
    </row>
    <row r="77" spans="1:34" ht="12">
      <c r="A77" s="87"/>
      <c r="B77" s="87"/>
      <c r="C77" s="87"/>
      <c r="D77" s="88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 t="s">
        <v>52</v>
      </c>
      <c r="W77" s="87"/>
      <c r="X77" s="87"/>
      <c r="Y77" s="89" t="s">
        <v>115</v>
      </c>
      <c r="Z77" s="89"/>
      <c r="AA77" s="89"/>
      <c r="AB77" s="89"/>
      <c r="AC77" s="89"/>
      <c r="AD77" s="89"/>
      <c r="AE77" s="89"/>
      <c r="AF77" s="87"/>
      <c r="AG77" s="87"/>
      <c r="AH77" s="87"/>
    </row>
    <row r="78" spans="1:34" ht="12">
      <c r="A78" s="87"/>
      <c r="B78" s="87"/>
      <c r="C78" s="87"/>
      <c r="D78" s="88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 t="s">
        <v>54</v>
      </c>
      <c r="W78" s="87"/>
      <c r="X78" s="87"/>
      <c r="Y78" s="89" t="s">
        <v>94</v>
      </c>
      <c r="Z78" s="89"/>
      <c r="AA78" s="89"/>
      <c r="AB78" s="89"/>
      <c r="AC78" s="89"/>
      <c r="AD78" s="89"/>
      <c r="AE78" s="89"/>
      <c r="AF78" s="87"/>
      <c r="AG78" s="87"/>
      <c r="AH78" s="87"/>
    </row>
    <row r="79" spans="1:34" ht="12">
      <c r="A79" s="87"/>
      <c r="B79" s="87"/>
      <c r="C79" s="87"/>
      <c r="D79" s="88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9" t="s">
        <v>95</v>
      </c>
      <c r="Z79" s="89"/>
      <c r="AA79" s="89"/>
      <c r="AB79" s="89"/>
      <c r="AC79" s="89"/>
      <c r="AD79" s="89"/>
      <c r="AE79" s="89"/>
      <c r="AF79" s="87"/>
      <c r="AG79" s="87"/>
      <c r="AH79" s="87"/>
    </row>
    <row r="80" spans="1:34" ht="12">
      <c r="A80" s="87"/>
      <c r="B80" s="87"/>
      <c r="C80" s="87"/>
      <c r="D80" s="88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9" t="s">
        <v>96</v>
      </c>
      <c r="Z80" s="89"/>
      <c r="AA80" s="89"/>
      <c r="AB80" s="89"/>
      <c r="AC80" s="89"/>
      <c r="AD80" s="89"/>
      <c r="AE80" s="89"/>
      <c r="AF80" s="87"/>
      <c r="AG80" s="87"/>
      <c r="AH80" s="87"/>
    </row>
  </sheetData>
  <sheetProtection sheet="1" insertRows="0" deleteRows="0"/>
  <mergeCells count="30">
    <mergeCell ref="H2:K2"/>
    <mergeCell ref="H3:L3"/>
    <mergeCell ref="P3:R3"/>
    <mergeCell ref="B6:D7"/>
    <mergeCell ref="E6:K6"/>
    <mergeCell ref="L6:R6"/>
    <mergeCell ref="AG32:AG33"/>
    <mergeCell ref="AG6:AG7"/>
    <mergeCell ref="B8:C8"/>
    <mergeCell ref="B9:D9"/>
    <mergeCell ref="E10:AF10"/>
    <mergeCell ref="B24:D24"/>
    <mergeCell ref="B30:D30"/>
    <mergeCell ref="S6:Y6"/>
    <mergeCell ref="Z6:AF6"/>
    <mergeCell ref="E36:AF36"/>
    <mergeCell ref="B50:D50"/>
    <mergeCell ref="B56:D56"/>
    <mergeCell ref="E59:AF59"/>
    <mergeCell ref="B32:D33"/>
    <mergeCell ref="E32:K32"/>
    <mergeCell ref="L32:R32"/>
    <mergeCell ref="S32:Y32"/>
    <mergeCell ref="Z32:AF32"/>
    <mergeCell ref="B65:D65"/>
    <mergeCell ref="B67:D67"/>
    <mergeCell ref="B68:D68"/>
    <mergeCell ref="B69:D69"/>
    <mergeCell ref="B34:C34"/>
    <mergeCell ref="B35:D35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80"/>
  <sheetViews>
    <sheetView tabSelected="1" view="pageBreakPreview" zoomScale="70" zoomScaleNormal="55" zoomScaleSheetLayoutView="70" zoomScalePageLayoutView="0" workbookViewId="0" topLeftCell="A4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46"/>
      <c r="B1" s="46" t="s">
        <v>107</v>
      </c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 t="s">
        <v>26</v>
      </c>
      <c r="V1" s="46"/>
      <c r="W1" s="48" t="s">
        <v>128</v>
      </c>
      <c r="X1" s="48"/>
      <c r="Y1" s="48"/>
      <c r="Z1" s="48"/>
      <c r="AA1" s="48"/>
      <c r="AB1" s="48"/>
      <c r="AC1" s="46"/>
      <c r="AD1" s="46"/>
      <c r="AE1" s="46"/>
      <c r="AF1" s="46"/>
      <c r="AG1" s="46"/>
      <c r="AH1" s="46"/>
    </row>
    <row r="2" spans="1:34" ht="20.25" customHeight="1">
      <c r="A2" s="46"/>
      <c r="B2" s="46" t="s">
        <v>110</v>
      </c>
      <c r="C2" s="46"/>
      <c r="D2" s="47"/>
      <c r="E2" s="48"/>
      <c r="F2" s="48"/>
      <c r="G2" s="48"/>
      <c r="H2" s="145" t="s">
        <v>131</v>
      </c>
      <c r="I2" s="145"/>
      <c r="J2" s="145"/>
      <c r="K2" s="145"/>
      <c r="L2" s="46"/>
      <c r="M2" s="46"/>
      <c r="N2" s="46"/>
      <c r="O2" s="46"/>
      <c r="P2" s="46"/>
      <c r="Q2" s="46"/>
      <c r="R2" s="46"/>
      <c r="S2" s="46"/>
      <c r="T2" s="46"/>
      <c r="U2" s="46" t="s">
        <v>27</v>
      </c>
      <c r="V2" s="46"/>
      <c r="W2" s="48" t="s">
        <v>28</v>
      </c>
      <c r="X2" s="48"/>
      <c r="Y2" s="48"/>
      <c r="Z2" s="48"/>
      <c r="AA2" s="48"/>
      <c r="AB2" s="48"/>
      <c r="AC2" s="46"/>
      <c r="AD2" s="46"/>
      <c r="AE2" s="46"/>
      <c r="AF2" s="46"/>
      <c r="AG2" s="46"/>
      <c r="AH2" s="46"/>
    </row>
    <row r="3" spans="1:34" ht="12">
      <c r="A3" s="46"/>
      <c r="B3" s="46"/>
      <c r="C3" s="46"/>
      <c r="D3" s="50"/>
      <c r="E3" s="136"/>
      <c r="F3" s="29"/>
      <c r="G3" s="46"/>
      <c r="H3" s="146" t="s">
        <v>13</v>
      </c>
      <c r="I3" s="146"/>
      <c r="J3" s="146"/>
      <c r="K3" s="146"/>
      <c r="L3" s="147"/>
      <c r="M3" s="116">
        <v>160</v>
      </c>
      <c r="N3" s="46" t="s">
        <v>10</v>
      </c>
      <c r="O3" s="46"/>
      <c r="P3" s="146" t="s">
        <v>11</v>
      </c>
      <c r="Q3" s="146"/>
      <c r="R3" s="147"/>
      <c r="S3" s="5">
        <f>AG69</f>
        <v>508</v>
      </c>
      <c r="T3" s="46" t="s">
        <v>10</v>
      </c>
      <c r="U3" s="46"/>
      <c r="V3" s="5">
        <f>S3</f>
        <v>508</v>
      </c>
      <c r="W3" s="47" t="s">
        <v>12</v>
      </c>
      <c r="X3" s="5">
        <f>M3</f>
        <v>160</v>
      </c>
      <c r="Y3" s="49" t="s">
        <v>61</v>
      </c>
      <c r="Z3" s="36">
        <f>ROUNDDOWN(V3/X3,1)</f>
        <v>3.1</v>
      </c>
      <c r="AA3" s="50" t="s">
        <v>24</v>
      </c>
      <c r="AB3" s="51">
        <v>2</v>
      </c>
      <c r="AC3" s="46" t="s">
        <v>122</v>
      </c>
      <c r="AD3" s="46"/>
      <c r="AE3" s="46"/>
      <c r="AF3" s="46"/>
      <c r="AG3" s="46"/>
      <c r="AH3" s="46"/>
    </row>
    <row r="4" spans="1:34" ht="12.75" thickBot="1">
      <c r="A4" s="46"/>
      <c r="B4" s="46"/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0" t="s">
        <v>24</v>
      </c>
      <c r="AB4" s="51">
        <v>1</v>
      </c>
      <c r="AC4" s="46" t="s">
        <v>25</v>
      </c>
      <c r="AD4" s="46"/>
      <c r="AE4" s="46"/>
      <c r="AF4" s="46"/>
      <c r="AG4" s="46"/>
      <c r="AH4" s="46"/>
    </row>
    <row r="5" spans="1:34" ht="24.75" customHeight="1">
      <c r="A5" s="52" t="s">
        <v>74</v>
      </c>
      <c r="B5" s="53"/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5"/>
      <c r="AB5" s="56"/>
      <c r="AC5" s="53"/>
      <c r="AD5" s="53"/>
      <c r="AE5" s="53"/>
      <c r="AF5" s="53"/>
      <c r="AG5" s="53"/>
      <c r="AH5" s="57"/>
    </row>
    <row r="6" spans="1:34" ht="13.5" customHeight="1">
      <c r="A6" s="58"/>
      <c r="B6" s="188" t="s">
        <v>76</v>
      </c>
      <c r="C6" s="189"/>
      <c r="D6" s="190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59"/>
    </row>
    <row r="7" spans="1:34" ht="13.5" customHeight="1">
      <c r="A7" s="58"/>
      <c r="B7" s="191"/>
      <c r="C7" s="192"/>
      <c r="D7" s="193"/>
      <c r="E7" s="133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85">
        <v>7</v>
      </c>
      <c r="L7" s="85">
        <v>8</v>
      </c>
      <c r="M7" s="85">
        <v>9</v>
      </c>
      <c r="N7" s="85">
        <v>10</v>
      </c>
      <c r="O7" s="85">
        <v>11</v>
      </c>
      <c r="P7" s="85">
        <v>12</v>
      </c>
      <c r="Q7" s="85">
        <v>13</v>
      </c>
      <c r="R7" s="85">
        <v>14</v>
      </c>
      <c r="S7" s="85">
        <v>15</v>
      </c>
      <c r="T7" s="85">
        <v>16</v>
      </c>
      <c r="U7" s="85">
        <v>17</v>
      </c>
      <c r="V7" s="85">
        <v>18</v>
      </c>
      <c r="W7" s="85">
        <v>19</v>
      </c>
      <c r="X7" s="85">
        <v>20</v>
      </c>
      <c r="Y7" s="85">
        <v>21</v>
      </c>
      <c r="Z7" s="85">
        <v>22</v>
      </c>
      <c r="AA7" s="85">
        <v>23</v>
      </c>
      <c r="AB7" s="85">
        <v>24</v>
      </c>
      <c r="AC7" s="85">
        <v>25</v>
      </c>
      <c r="AD7" s="85">
        <v>26</v>
      </c>
      <c r="AE7" s="85">
        <v>27</v>
      </c>
      <c r="AF7" s="85">
        <v>28</v>
      </c>
      <c r="AG7" s="158"/>
      <c r="AH7" s="59"/>
    </row>
    <row r="8" spans="1:34" ht="13.5" customHeight="1">
      <c r="A8" s="58"/>
      <c r="B8" s="180" t="s">
        <v>9</v>
      </c>
      <c r="C8" s="181"/>
      <c r="D8" s="137">
        <v>3</v>
      </c>
      <c r="E8" s="117" t="s">
        <v>3</v>
      </c>
      <c r="F8" s="118" t="s">
        <v>4</v>
      </c>
      <c r="G8" s="118" t="s">
        <v>5</v>
      </c>
      <c r="H8" s="118" t="s">
        <v>6</v>
      </c>
      <c r="I8" s="118" t="s">
        <v>7</v>
      </c>
      <c r="J8" s="119" t="s">
        <v>8</v>
      </c>
      <c r="K8" s="119" t="s">
        <v>1</v>
      </c>
      <c r="L8" s="118" t="s">
        <v>2</v>
      </c>
      <c r="M8" s="118" t="s">
        <v>4</v>
      </c>
      <c r="N8" s="118" t="s">
        <v>5</v>
      </c>
      <c r="O8" s="119" t="s">
        <v>6</v>
      </c>
      <c r="P8" s="118" t="s">
        <v>7</v>
      </c>
      <c r="Q8" s="119" t="s">
        <v>8</v>
      </c>
      <c r="R8" s="119" t="s">
        <v>1</v>
      </c>
      <c r="S8" s="118" t="s">
        <v>2</v>
      </c>
      <c r="T8" s="118" t="s">
        <v>4</v>
      </c>
      <c r="U8" s="118" t="s">
        <v>5</v>
      </c>
      <c r="V8" s="118" t="s">
        <v>6</v>
      </c>
      <c r="W8" s="118" t="s">
        <v>7</v>
      </c>
      <c r="X8" s="119" t="s">
        <v>8</v>
      </c>
      <c r="Y8" s="119" t="s">
        <v>1</v>
      </c>
      <c r="Z8" s="118" t="s">
        <v>2</v>
      </c>
      <c r="AA8" s="118" t="s">
        <v>4</v>
      </c>
      <c r="AB8" s="118" t="s">
        <v>5</v>
      </c>
      <c r="AC8" s="118" t="s">
        <v>6</v>
      </c>
      <c r="AD8" s="118" t="s">
        <v>7</v>
      </c>
      <c r="AE8" s="119" t="s">
        <v>8</v>
      </c>
      <c r="AF8" s="119" t="s">
        <v>1</v>
      </c>
      <c r="AG8" s="85" t="s">
        <v>0</v>
      </c>
      <c r="AH8" s="59"/>
    </row>
    <row r="9" spans="1:34" ht="15.75" customHeight="1">
      <c r="A9" s="58"/>
      <c r="B9" s="157" t="s">
        <v>65</v>
      </c>
      <c r="C9" s="157"/>
      <c r="D9" s="157"/>
      <c r="E9" s="119">
        <v>20</v>
      </c>
      <c r="F9" s="119">
        <v>20</v>
      </c>
      <c r="G9" s="119">
        <v>20</v>
      </c>
      <c r="H9" s="119">
        <v>20</v>
      </c>
      <c r="I9" s="119">
        <v>20</v>
      </c>
      <c r="J9" s="119">
        <v>20</v>
      </c>
      <c r="K9" s="119"/>
      <c r="L9" s="119">
        <v>20</v>
      </c>
      <c r="M9" s="119">
        <v>20</v>
      </c>
      <c r="N9" s="119">
        <v>20</v>
      </c>
      <c r="O9" s="119">
        <v>20</v>
      </c>
      <c r="P9" s="119">
        <v>20</v>
      </c>
      <c r="Q9" s="119">
        <v>20</v>
      </c>
      <c r="R9" s="119"/>
      <c r="S9" s="119">
        <v>20</v>
      </c>
      <c r="T9" s="119">
        <v>20</v>
      </c>
      <c r="U9" s="119">
        <v>20</v>
      </c>
      <c r="V9" s="119">
        <v>20</v>
      </c>
      <c r="W9" s="119">
        <v>20</v>
      </c>
      <c r="X9" s="119">
        <v>20</v>
      </c>
      <c r="Y9" s="119"/>
      <c r="Z9" s="119">
        <v>20</v>
      </c>
      <c r="AA9" s="119">
        <v>20</v>
      </c>
      <c r="AB9" s="119">
        <v>20</v>
      </c>
      <c r="AC9" s="119">
        <v>20</v>
      </c>
      <c r="AD9" s="119">
        <v>20</v>
      </c>
      <c r="AE9" s="119">
        <v>20</v>
      </c>
      <c r="AF9" s="119"/>
      <c r="AG9" s="36">
        <f>SUM(E9:AF9)</f>
        <v>480</v>
      </c>
      <c r="AH9" s="59"/>
    </row>
    <row r="10" spans="1:34" ht="15.75" customHeight="1" thickBot="1">
      <c r="A10" s="58"/>
      <c r="B10" s="26" t="s">
        <v>29</v>
      </c>
      <c r="C10" s="60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59"/>
    </row>
    <row r="11" spans="1:34" ht="15.75" customHeight="1" thickTop="1">
      <c r="A11" s="58"/>
      <c r="B11" s="120" t="s">
        <v>32</v>
      </c>
      <c r="C11" s="120" t="s">
        <v>33</v>
      </c>
      <c r="D11" s="120" t="s">
        <v>34</v>
      </c>
      <c r="E11" s="121">
        <v>1</v>
      </c>
      <c r="F11" s="121">
        <v>1</v>
      </c>
      <c r="G11" s="121">
        <v>1</v>
      </c>
      <c r="H11" s="121">
        <v>1</v>
      </c>
      <c r="I11" s="121">
        <v>1</v>
      </c>
      <c r="J11" s="121"/>
      <c r="K11" s="121"/>
      <c r="L11" s="121">
        <v>1</v>
      </c>
      <c r="M11" s="121">
        <v>1</v>
      </c>
      <c r="N11" s="121">
        <v>1</v>
      </c>
      <c r="O11" s="121">
        <v>1</v>
      </c>
      <c r="P11" s="121">
        <v>1</v>
      </c>
      <c r="Q11" s="121"/>
      <c r="R11" s="121"/>
      <c r="S11" s="121">
        <v>1</v>
      </c>
      <c r="T11" s="121">
        <v>1</v>
      </c>
      <c r="U11" s="121">
        <v>1</v>
      </c>
      <c r="V11" s="121">
        <v>1</v>
      </c>
      <c r="W11" s="121">
        <v>1</v>
      </c>
      <c r="X11" s="121"/>
      <c r="Y11" s="121"/>
      <c r="Z11" s="121">
        <v>1</v>
      </c>
      <c r="AA11" s="121">
        <v>1</v>
      </c>
      <c r="AB11" s="121">
        <v>1</v>
      </c>
      <c r="AC11" s="121">
        <v>1</v>
      </c>
      <c r="AD11" s="121">
        <v>1</v>
      </c>
      <c r="AE11" s="121"/>
      <c r="AF11" s="121"/>
      <c r="AG11" s="38">
        <f>SUM(E11:AF11)</f>
        <v>20</v>
      </c>
      <c r="AH11" s="59"/>
    </row>
    <row r="12" spans="1:34" ht="15.75" customHeight="1">
      <c r="A12" s="58"/>
      <c r="B12" s="122" t="s">
        <v>35</v>
      </c>
      <c r="C12" s="122" t="s">
        <v>36</v>
      </c>
      <c r="D12" s="122" t="s">
        <v>37</v>
      </c>
      <c r="E12" s="118">
        <v>3.5</v>
      </c>
      <c r="F12" s="118">
        <v>3.5</v>
      </c>
      <c r="G12" s="118">
        <v>3.5</v>
      </c>
      <c r="H12" s="118">
        <v>3.5</v>
      </c>
      <c r="I12" s="118">
        <v>3.5</v>
      </c>
      <c r="J12" s="118"/>
      <c r="K12" s="118"/>
      <c r="L12" s="118">
        <v>3.5</v>
      </c>
      <c r="M12" s="118">
        <v>3.5</v>
      </c>
      <c r="N12" s="118">
        <v>3.5</v>
      </c>
      <c r="O12" s="118">
        <v>3.5</v>
      </c>
      <c r="P12" s="118">
        <v>3.5</v>
      </c>
      <c r="Q12" s="118"/>
      <c r="R12" s="118"/>
      <c r="S12" s="118">
        <v>3.5</v>
      </c>
      <c r="T12" s="118">
        <v>3.5</v>
      </c>
      <c r="U12" s="118">
        <v>3.5</v>
      </c>
      <c r="V12" s="118">
        <v>3.5</v>
      </c>
      <c r="W12" s="118">
        <v>3.5</v>
      </c>
      <c r="X12" s="118"/>
      <c r="Y12" s="118"/>
      <c r="Z12" s="118">
        <v>3.5</v>
      </c>
      <c r="AA12" s="118">
        <v>3.5</v>
      </c>
      <c r="AB12" s="118">
        <v>3.5</v>
      </c>
      <c r="AC12" s="118">
        <v>3.5</v>
      </c>
      <c r="AD12" s="118">
        <v>3.5</v>
      </c>
      <c r="AE12" s="118"/>
      <c r="AF12" s="118"/>
      <c r="AG12" s="36">
        <f>SUM(E12:AF12)</f>
        <v>70</v>
      </c>
      <c r="AH12" s="59"/>
    </row>
    <row r="13" spans="1:34" ht="15.75" customHeight="1">
      <c r="A13" s="58"/>
      <c r="B13" s="122" t="s">
        <v>35</v>
      </c>
      <c r="C13" s="122" t="s">
        <v>45</v>
      </c>
      <c r="D13" s="122" t="s">
        <v>39</v>
      </c>
      <c r="E13" s="118"/>
      <c r="F13" s="118"/>
      <c r="G13" s="118"/>
      <c r="H13" s="118"/>
      <c r="I13" s="118">
        <v>2.5</v>
      </c>
      <c r="J13" s="118">
        <v>3.5</v>
      </c>
      <c r="K13" s="118"/>
      <c r="L13" s="118"/>
      <c r="M13" s="118"/>
      <c r="N13" s="118"/>
      <c r="O13" s="118"/>
      <c r="P13" s="118">
        <v>2.5</v>
      </c>
      <c r="Q13" s="118">
        <v>3.5</v>
      </c>
      <c r="R13" s="118"/>
      <c r="S13" s="118"/>
      <c r="T13" s="118"/>
      <c r="U13" s="118"/>
      <c r="V13" s="118"/>
      <c r="W13" s="118">
        <v>2.5</v>
      </c>
      <c r="X13" s="118">
        <v>3.5</v>
      </c>
      <c r="Y13" s="118"/>
      <c r="Z13" s="118"/>
      <c r="AA13" s="118"/>
      <c r="AB13" s="118"/>
      <c r="AC13" s="118"/>
      <c r="AD13" s="118">
        <v>2.5</v>
      </c>
      <c r="AE13" s="118">
        <v>3.5</v>
      </c>
      <c r="AF13" s="118"/>
      <c r="AG13" s="36">
        <f>SUM(E13:AF13)</f>
        <v>24</v>
      </c>
      <c r="AH13" s="59"/>
    </row>
    <row r="14" spans="1:34" ht="15.75" customHeight="1">
      <c r="A14" s="58"/>
      <c r="B14" s="122" t="s">
        <v>40</v>
      </c>
      <c r="C14" s="122" t="s">
        <v>45</v>
      </c>
      <c r="D14" s="122" t="s">
        <v>112</v>
      </c>
      <c r="E14" s="118"/>
      <c r="F14" s="118"/>
      <c r="G14" s="118"/>
      <c r="H14" s="118"/>
      <c r="I14" s="118">
        <v>1</v>
      </c>
      <c r="J14" s="118"/>
      <c r="K14" s="118"/>
      <c r="L14" s="118"/>
      <c r="M14" s="118"/>
      <c r="N14" s="118"/>
      <c r="O14" s="118"/>
      <c r="P14" s="118">
        <v>1</v>
      </c>
      <c r="Q14" s="118"/>
      <c r="R14" s="118"/>
      <c r="S14" s="118"/>
      <c r="T14" s="118"/>
      <c r="U14" s="118"/>
      <c r="V14" s="118"/>
      <c r="W14" s="118">
        <v>1</v>
      </c>
      <c r="X14" s="118"/>
      <c r="Y14" s="118"/>
      <c r="Z14" s="118"/>
      <c r="AA14" s="118"/>
      <c r="AB14" s="118"/>
      <c r="AC14" s="118"/>
      <c r="AD14" s="118">
        <v>1</v>
      </c>
      <c r="AE14" s="118"/>
      <c r="AF14" s="118"/>
      <c r="AG14" s="36">
        <f>SUM(E14:AF14)</f>
        <v>4</v>
      </c>
      <c r="AH14" s="59"/>
    </row>
    <row r="15" spans="1:34" ht="15.75" customHeight="1">
      <c r="A15" s="58"/>
      <c r="B15" s="122" t="s">
        <v>40</v>
      </c>
      <c r="C15" s="122" t="s">
        <v>111</v>
      </c>
      <c r="D15" s="122" t="s">
        <v>41</v>
      </c>
      <c r="E15" s="118">
        <v>1</v>
      </c>
      <c r="F15" s="118">
        <v>1</v>
      </c>
      <c r="G15" s="118">
        <v>1</v>
      </c>
      <c r="H15" s="118">
        <v>1</v>
      </c>
      <c r="I15" s="118"/>
      <c r="J15" s="118">
        <v>1</v>
      </c>
      <c r="K15" s="118"/>
      <c r="L15" s="118">
        <v>1</v>
      </c>
      <c r="M15" s="118">
        <v>1</v>
      </c>
      <c r="N15" s="118">
        <v>1</v>
      </c>
      <c r="O15" s="118">
        <v>1</v>
      </c>
      <c r="P15" s="118"/>
      <c r="Q15" s="118">
        <v>1</v>
      </c>
      <c r="R15" s="118"/>
      <c r="S15" s="118">
        <v>1</v>
      </c>
      <c r="T15" s="118">
        <v>1</v>
      </c>
      <c r="U15" s="118">
        <v>1</v>
      </c>
      <c r="V15" s="118">
        <v>1</v>
      </c>
      <c r="W15" s="118"/>
      <c r="X15" s="118">
        <v>1</v>
      </c>
      <c r="Y15" s="118"/>
      <c r="Z15" s="118">
        <v>1</v>
      </c>
      <c r="AA15" s="118">
        <v>1</v>
      </c>
      <c r="AB15" s="118">
        <v>1</v>
      </c>
      <c r="AC15" s="118">
        <v>1</v>
      </c>
      <c r="AD15" s="118"/>
      <c r="AE15" s="118">
        <v>1</v>
      </c>
      <c r="AF15" s="118"/>
      <c r="AG15" s="36">
        <f>SUM(E15:AF15)</f>
        <v>20</v>
      </c>
      <c r="AH15" s="59"/>
    </row>
    <row r="16" spans="1:34" s="14" customFormat="1" ht="5.25" customHeight="1">
      <c r="A16" s="61"/>
      <c r="B16" s="123"/>
      <c r="C16" s="124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7"/>
      <c r="AH16" s="62"/>
    </row>
    <row r="17" spans="1:34" ht="15.75" customHeight="1">
      <c r="A17" s="58"/>
      <c r="B17" s="122" t="s">
        <v>44</v>
      </c>
      <c r="C17" s="122" t="s">
        <v>36</v>
      </c>
      <c r="D17" s="126" t="s">
        <v>16</v>
      </c>
      <c r="E17" s="119">
        <v>4</v>
      </c>
      <c r="F17" s="119">
        <v>4</v>
      </c>
      <c r="G17" s="119">
        <v>4</v>
      </c>
      <c r="H17" s="119">
        <v>4</v>
      </c>
      <c r="I17" s="119">
        <v>4</v>
      </c>
      <c r="J17" s="119"/>
      <c r="K17" s="119"/>
      <c r="L17" s="119">
        <v>4</v>
      </c>
      <c r="M17" s="119">
        <v>4</v>
      </c>
      <c r="N17" s="119">
        <v>4</v>
      </c>
      <c r="O17" s="119">
        <v>4</v>
      </c>
      <c r="P17" s="119">
        <v>4</v>
      </c>
      <c r="Q17" s="119"/>
      <c r="R17" s="119"/>
      <c r="S17" s="119">
        <v>4</v>
      </c>
      <c r="T17" s="119">
        <v>4</v>
      </c>
      <c r="U17" s="119">
        <v>4</v>
      </c>
      <c r="V17" s="119">
        <v>4</v>
      </c>
      <c r="W17" s="119">
        <v>4</v>
      </c>
      <c r="X17" s="119"/>
      <c r="Y17" s="119"/>
      <c r="Z17" s="119">
        <v>4</v>
      </c>
      <c r="AA17" s="119">
        <v>4</v>
      </c>
      <c r="AB17" s="119">
        <v>4</v>
      </c>
      <c r="AC17" s="119">
        <v>4</v>
      </c>
      <c r="AD17" s="119">
        <v>4</v>
      </c>
      <c r="AE17" s="119"/>
      <c r="AF17" s="119"/>
      <c r="AG17" s="36">
        <f aca="true" t="shared" si="0" ref="AG17:AG24">SUM(E17:AF17)</f>
        <v>80</v>
      </c>
      <c r="AH17" s="59"/>
    </row>
    <row r="18" spans="1:34" ht="15.75" customHeight="1">
      <c r="A18" s="58"/>
      <c r="B18" s="122" t="s">
        <v>44</v>
      </c>
      <c r="C18" s="122" t="s">
        <v>36</v>
      </c>
      <c r="D18" s="126" t="s">
        <v>17</v>
      </c>
      <c r="E18" s="119"/>
      <c r="F18" s="119">
        <v>4</v>
      </c>
      <c r="G18" s="119">
        <v>4</v>
      </c>
      <c r="H18" s="119">
        <v>4</v>
      </c>
      <c r="I18" s="119">
        <v>4</v>
      </c>
      <c r="J18" s="119">
        <v>4</v>
      </c>
      <c r="K18" s="119"/>
      <c r="L18" s="119"/>
      <c r="M18" s="119">
        <v>4</v>
      </c>
      <c r="N18" s="119">
        <v>4</v>
      </c>
      <c r="O18" s="119">
        <v>4</v>
      </c>
      <c r="P18" s="119">
        <v>4</v>
      </c>
      <c r="Q18" s="119">
        <v>4</v>
      </c>
      <c r="R18" s="119"/>
      <c r="S18" s="119"/>
      <c r="T18" s="119">
        <v>4</v>
      </c>
      <c r="U18" s="119">
        <v>4</v>
      </c>
      <c r="V18" s="119">
        <v>4</v>
      </c>
      <c r="W18" s="119">
        <v>4</v>
      </c>
      <c r="X18" s="119">
        <v>4</v>
      </c>
      <c r="Y18" s="119"/>
      <c r="Z18" s="119"/>
      <c r="AA18" s="119">
        <v>4</v>
      </c>
      <c r="AB18" s="119">
        <v>4</v>
      </c>
      <c r="AC18" s="119">
        <v>4</v>
      </c>
      <c r="AD18" s="119">
        <v>4</v>
      </c>
      <c r="AE18" s="119">
        <v>4</v>
      </c>
      <c r="AF18" s="119"/>
      <c r="AG18" s="36">
        <f t="shared" si="0"/>
        <v>80</v>
      </c>
      <c r="AH18" s="59"/>
    </row>
    <row r="19" spans="1:34" ht="15.75" customHeight="1">
      <c r="A19" s="58"/>
      <c r="B19" s="122" t="s">
        <v>44</v>
      </c>
      <c r="C19" s="122" t="s">
        <v>33</v>
      </c>
      <c r="D19" s="126" t="s">
        <v>15</v>
      </c>
      <c r="E19" s="119">
        <v>2</v>
      </c>
      <c r="F19" s="119">
        <v>2</v>
      </c>
      <c r="G19" s="119">
        <v>2</v>
      </c>
      <c r="H19" s="119">
        <v>2</v>
      </c>
      <c r="I19" s="119">
        <v>2</v>
      </c>
      <c r="J19" s="119"/>
      <c r="K19" s="119"/>
      <c r="L19" s="119">
        <v>2</v>
      </c>
      <c r="M19" s="119">
        <v>2</v>
      </c>
      <c r="N19" s="119">
        <v>2</v>
      </c>
      <c r="O19" s="119">
        <v>2</v>
      </c>
      <c r="P19" s="119">
        <v>2</v>
      </c>
      <c r="Q19" s="119"/>
      <c r="R19" s="119"/>
      <c r="S19" s="119">
        <v>2</v>
      </c>
      <c r="T19" s="119">
        <v>2</v>
      </c>
      <c r="U19" s="119">
        <v>2</v>
      </c>
      <c r="V19" s="119">
        <v>2</v>
      </c>
      <c r="W19" s="119">
        <v>2</v>
      </c>
      <c r="X19" s="119"/>
      <c r="Y19" s="119"/>
      <c r="Z19" s="119">
        <v>2</v>
      </c>
      <c r="AA19" s="119">
        <v>2</v>
      </c>
      <c r="AB19" s="119">
        <v>2</v>
      </c>
      <c r="AC19" s="119">
        <v>2</v>
      </c>
      <c r="AD19" s="119">
        <v>2</v>
      </c>
      <c r="AE19" s="119"/>
      <c r="AF19" s="119"/>
      <c r="AG19" s="36">
        <f t="shared" si="0"/>
        <v>40</v>
      </c>
      <c r="AH19" s="59"/>
    </row>
    <row r="20" spans="1:34" ht="15.75" customHeight="1">
      <c r="A20" s="58"/>
      <c r="B20" s="122" t="s">
        <v>44</v>
      </c>
      <c r="C20" s="122" t="s">
        <v>45</v>
      </c>
      <c r="D20" s="126" t="s">
        <v>18</v>
      </c>
      <c r="E20" s="119">
        <v>3.5</v>
      </c>
      <c r="F20" s="119">
        <v>3.5</v>
      </c>
      <c r="G20" s="119"/>
      <c r="H20" s="119"/>
      <c r="I20" s="119">
        <v>3.5</v>
      </c>
      <c r="J20" s="119">
        <v>3.5</v>
      </c>
      <c r="K20" s="119"/>
      <c r="L20" s="119">
        <v>3.5</v>
      </c>
      <c r="M20" s="119">
        <v>3.5</v>
      </c>
      <c r="N20" s="119"/>
      <c r="O20" s="119"/>
      <c r="P20" s="119">
        <v>3.5</v>
      </c>
      <c r="Q20" s="119">
        <v>3.5</v>
      </c>
      <c r="R20" s="119"/>
      <c r="S20" s="119">
        <v>3.5</v>
      </c>
      <c r="T20" s="119">
        <v>3.5</v>
      </c>
      <c r="U20" s="119"/>
      <c r="V20" s="119"/>
      <c r="W20" s="119">
        <v>3.5</v>
      </c>
      <c r="X20" s="119">
        <v>3.5</v>
      </c>
      <c r="Y20" s="119"/>
      <c r="Z20" s="119">
        <v>3.5</v>
      </c>
      <c r="AA20" s="119">
        <v>3.5</v>
      </c>
      <c r="AB20" s="119"/>
      <c r="AC20" s="119"/>
      <c r="AD20" s="119">
        <v>3.5</v>
      </c>
      <c r="AE20" s="119">
        <v>3.5</v>
      </c>
      <c r="AF20" s="119"/>
      <c r="AG20" s="36">
        <f t="shared" si="0"/>
        <v>56</v>
      </c>
      <c r="AH20" s="59"/>
    </row>
    <row r="21" spans="1:34" ht="15.75" customHeight="1">
      <c r="A21" s="58"/>
      <c r="B21" s="122" t="s">
        <v>44</v>
      </c>
      <c r="C21" s="122" t="s">
        <v>36</v>
      </c>
      <c r="D21" s="126" t="s">
        <v>19</v>
      </c>
      <c r="E21" s="119"/>
      <c r="F21" s="119">
        <v>3.5</v>
      </c>
      <c r="G21" s="119">
        <v>3.5</v>
      </c>
      <c r="H21" s="119">
        <v>3.5</v>
      </c>
      <c r="I21" s="119">
        <v>3.5</v>
      </c>
      <c r="J21" s="119">
        <v>3.5</v>
      </c>
      <c r="K21" s="119"/>
      <c r="L21" s="119"/>
      <c r="M21" s="119">
        <v>3.5</v>
      </c>
      <c r="N21" s="119">
        <v>3.5</v>
      </c>
      <c r="O21" s="119">
        <v>3.5</v>
      </c>
      <c r="P21" s="119">
        <v>3.5</v>
      </c>
      <c r="Q21" s="119">
        <v>3.5</v>
      </c>
      <c r="R21" s="119"/>
      <c r="S21" s="119"/>
      <c r="T21" s="119">
        <v>3.5</v>
      </c>
      <c r="U21" s="119">
        <v>3.5</v>
      </c>
      <c r="V21" s="119">
        <v>3.5</v>
      </c>
      <c r="W21" s="119">
        <v>3.5</v>
      </c>
      <c r="X21" s="119">
        <v>3.5</v>
      </c>
      <c r="Y21" s="119"/>
      <c r="Z21" s="119"/>
      <c r="AA21" s="119">
        <v>3.5</v>
      </c>
      <c r="AB21" s="119">
        <v>3.5</v>
      </c>
      <c r="AC21" s="119">
        <v>3.5</v>
      </c>
      <c r="AD21" s="119">
        <v>3.5</v>
      </c>
      <c r="AE21" s="119">
        <v>3.5</v>
      </c>
      <c r="AF21" s="119"/>
      <c r="AG21" s="36">
        <f t="shared" si="0"/>
        <v>70</v>
      </c>
      <c r="AH21" s="59"/>
    </row>
    <row r="22" spans="1:34" ht="15.75" customHeight="1">
      <c r="A22" s="58"/>
      <c r="B22" s="122" t="s">
        <v>44</v>
      </c>
      <c r="C22" s="122"/>
      <c r="D22" s="126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36">
        <f t="shared" si="0"/>
        <v>0</v>
      </c>
      <c r="AH22" s="59"/>
    </row>
    <row r="23" spans="1:34" ht="15.75" customHeight="1" thickBot="1">
      <c r="A23" s="58"/>
      <c r="B23" s="127" t="s">
        <v>44</v>
      </c>
      <c r="C23" s="127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36">
        <f t="shared" si="0"/>
        <v>0</v>
      </c>
      <c r="AH23" s="59"/>
    </row>
    <row r="24" spans="1:34" ht="15.75" customHeight="1" thickTop="1">
      <c r="A24" s="58"/>
      <c r="B24" s="162" t="s">
        <v>63</v>
      </c>
      <c r="C24" s="163"/>
      <c r="D24" s="164"/>
      <c r="E24" s="40">
        <f>SUM(E17:E23)</f>
        <v>9.5</v>
      </c>
      <c r="F24" s="40">
        <f aca="true" t="shared" si="1" ref="F24:AF24">SUM(F17:F23)</f>
        <v>17</v>
      </c>
      <c r="G24" s="40">
        <f t="shared" si="1"/>
        <v>13.5</v>
      </c>
      <c r="H24" s="40">
        <f t="shared" si="1"/>
        <v>13.5</v>
      </c>
      <c r="I24" s="40">
        <f t="shared" si="1"/>
        <v>17</v>
      </c>
      <c r="J24" s="40">
        <f t="shared" si="1"/>
        <v>11</v>
      </c>
      <c r="K24" s="40">
        <f t="shared" si="1"/>
        <v>0</v>
      </c>
      <c r="L24" s="40">
        <f t="shared" si="1"/>
        <v>9.5</v>
      </c>
      <c r="M24" s="40">
        <f t="shared" si="1"/>
        <v>17</v>
      </c>
      <c r="N24" s="40">
        <f t="shared" si="1"/>
        <v>13.5</v>
      </c>
      <c r="O24" s="40">
        <f t="shared" si="1"/>
        <v>13.5</v>
      </c>
      <c r="P24" s="40">
        <f t="shared" si="1"/>
        <v>17</v>
      </c>
      <c r="Q24" s="40">
        <f t="shared" si="1"/>
        <v>11</v>
      </c>
      <c r="R24" s="40">
        <f t="shared" si="1"/>
        <v>0</v>
      </c>
      <c r="S24" s="40">
        <f t="shared" si="1"/>
        <v>9.5</v>
      </c>
      <c r="T24" s="40">
        <f t="shared" si="1"/>
        <v>17</v>
      </c>
      <c r="U24" s="40">
        <f t="shared" si="1"/>
        <v>13.5</v>
      </c>
      <c r="V24" s="40">
        <f t="shared" si="1"/>
        <v>13.5</v>
      </c>
      <c r="W24" s="40">
        <f t="shared" si="1"/>
        <v>17</v>
      </c>
      <c r="X24" s="40">
        <f t="shared" si="1"/>
        <v>11</v>
      </c>
      <c r="Y24" s="40">
        <f t="shared" si="1"/>
        <v>0</v>
      </c>
      <c r="Z24" s="40">
        <f t="shared" si="1"/>
        <v>9.5</v>
      </c>
      <c r="AA24" s="40">
        <f t="shared" si="1"/>
        <v>17</v>
      </c>
      <c r="AB24" s="40">
        <f t="shared" si="1"/>
        <v>13.5</v>
      </c>
      <c r="AC24" s="40">
        <f t="shared" si="1"/>
        <v>13.5</v>
      </c>
      <c r="AD24" s="40">
        <f t="shared" si="1"/>
        <v>17</v>
      </c>
      <c r="AE24" s="40">
        <f t="shared" si="1"/>
        <v>11</v>
      </c>
      <c r="AF24" s="40">
        <f t="shared" si="1"/>
        <v>0</v>
      </c>
      <c r="AG24" s="40">
        <f t="shared" si="0"/>
        <v>326</v>
      </c>
      <c r="AH24" s="59"/>
    </row>
    <row r="25" spans="1:34" ht="5.25" customHeight="1">
      <c r="A25" s="58"/>
      <c r="B25" s="63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7"/>
      <c r="AH25" s="59"/>
    </row>
    <row r="26" spans="1:34" ht="15.75" customHeight="1">
      <c r="A26" s="58"/>
      <c r="B26" s="122" t="s">
        <v>42</v>
      </c>
      <c r="C26" s="122" t="s">
        <v>36</v>
      </c>
      <c r="D26" s="122" t="s">
        <v>43</v>
      </c>
      <c r="E26" s="119">
        <v>3.5</v>
      </c>
      <c r="F26" s="119">
        <v>3.5</v>
      </c>
      <c r="G26" s="119">
        <v>3.5</v>
      </c>
      <c r="H26" s="119">
        <v>3.5</v>
      </c>
      <c r="I26" s="119"/>
      <c r="J26" s="119">
        <v>3.5</v>
      </c>
      <c r="K26" s="119"/>
      <c r="L26" s="119">
        <v>3.5</v>
      </c>
      <c r="M26" s="119">
        <v>3.5</v>
      </c>
      <c r="N26" s="119">
        <v>3.5</v>
      </c>
      <c r="O26" s="119">
        <v>3.5</v>
      </c>
      <c r="P26" s="119"/>
      <c r="Q26" s="119">
        <v>3.5</v>
      </c>
      <c r="R26" s="119"/>
      <c r="S26" s="119">
        <v>3.5</v>
      </c>
      <c r="T26" s="119">
        <v>3.5</v>
      </c>
      <c r="U26" s="119">
        <v>3.5</v>
      </c>
      <c r="V26" s="119">
        <v>3.5</v>
      </c>
      <c r="W26" s="119"/>
      <c r="X26" s="119">
        <v>3.5</v>
      </c>
      <c r="Y26" s="119"/>
      <c r="Z26" s="119">
        <v>3.5</v>
      </c>
      <c r="AA26" s="119">
        <v>3.5</v>
      </c>
      <c r="AB26" s="119">
        <v>3.5</v>
      </c>
      <c r="AC26" s="119">
        <v>3.5</v>
      </c>
      <c r="AD26" s="119"/>
      <c r="AE26" s="119">
        <v>3.5</v>
      </c>
      <c r="AF26" s="119"/>
      <c r="AG26" s="36">
        <f>SUM(E26:AF26)</f>
        <v>70</v>
      </c>
      <c r="AH26" s="59"/>
    </row>
    <row r="27" spans="1:34" ht="15.75" customHeight="1">
      <c r="A27" s="58"/>
      <c r="B27" s="122" t="s">
        <v>42</v>
      </c>
      <c r="C27" s="122" t="s">
        <v>38</v>
      </c>
      <c r="D27" s="126" t="s">
        <v>41</v>
      </c>
      <c r="E27" s="119">
        <v>1</v>
      </c>
      <c r="F27" s="119">
        <v>1</v>
      </c>
      <c r="G27" s="119">
        <v>1</v>
      </c>
      <c r="H27" s="119">
        <v>1</v>
      </c>
      <c r="I27" s="119">
        <v>3.5</v>
      </c>
      <c r="J27" s="119">
        <v>1</v>
      </c>
      <c r="K27" s="119"/>
      <c r="L27" s="119">
        <v>1</v>
      </c>
      <c r="M27" s="119">
        <v>1</v>
      </c>
      <c r="N27" s="119">
        <v>1</v>
      </c>
      <c r="O27" s="119">
        <v>1</v>
      </c>
      <c r="P27" s="119">
        <v>3.5</v>
      </c>
      <c r="Q27" s="119">
        <v>1</v>
      </c>
      <c r="R27" s="119"/>
      <c r="S27" s="119">
        <v>1</v>
      </c>
      <c r="T27" s="119">
        <v>1</v>
      </c>
      <c r="U27" s="119">
        <v>1</v>
      </c>
      <c r="V27" s="119">
        <v>1</v>
      </c>
      <c r="W27" s="119">
        <v>3.5</v>
      </c>
      <c r="X27" s="119">
        <v>1</v>
      </c>
      <c r="Y27" s="119"/>
      <c r="Z27" s="119">
        <v>1</v>
      </c>
      <c r="AA27" s="119">
        <v>1</v>
      </c>
      <c r="AB27" s="119">
        <v>1</v>
      </c>
      <c r="AC27" s="119">
        <v>1</v>
      </c>
      <c r="AD27" s="119">
        <v>3.5</v>
      </c>
      <c r="AE27" s="119">
        <v>1</v>
      </c>
      <c r="AF27" s="119"/>
      <c r="AG27" s="36">
        <f>SUM(E27:AF27)</f>
        <v>34</v>
      </c>
      <c r="AH27" s="59"/>
    </row>
    <row r="28" spans="1:34" ht="15.75" customHeight="1">
      <c r="A28" s="58"/>
      <c r="B28" s="122" t="s">
        <v>42</v>
      </c>
      <c r="C28" s="122"/>
      <c r="D28" s="12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36">
        <f>SUM(E28:AF28)</f>
        <v>0</v>
      </c>
      <c r="AH28" s="59"/>
    </row>
    <row r="29" spans="1:34" ht="15.75" customHeight="1" thickBot="1">
      <c r="A29" s="58"/>
      <c r="B29" s="127" t="s">
        <v>42</v>
      </c>
      <c r="C29" s="127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36">
        <f>SUM(E29:AF29)</f>
        <v>0</v>
      </c>
      <c r="AH29" s="59"/>
    </row>
    <row r="30" spans="1:34" ht="15.75" customHeight="1" thickTop="1">
      <c r="A30" s="58"/>
      <c r="B30" s="165" t="s">
        <v>64</v>
      </c>
      <c r="C30" s="165"/>
      <c r="D30" s="165"/>
      <c r="E30" s="40">
        <f aca="true" t="shared" si="2" ref="E30:AF30">SUM(E26:E29)</f>
        <v>4.5</v>
      </c>
      <c r="F30" s="40">
        <f t="shared" si="2"/>
        <v>4.5</v>
      </c>
      <c r="G30" s="40">
        <f t="shared" si="2"/>
        <v>4.5</v>
      </c>
      <c r="H30" s="40">
        <f t="shared" si="2"/>
        <v>4.5</v>
      </c>
      <c r="I30" s="40">
        <f t="shared" si="2"/>
        <v>3.5</v>
      </c>
      <c r="J30" s="40">
        <f t="shared" si="2"/>
        <v>4.5</v>
      </c>
      <c r="K30" s="40">
        <f t="shared" si="2"/>
        <v>0</v>
      </c>
      <c r="L30" s="40">
        <f t="shared" si="2"/>
        <v>4.5</v>
      </c>
      <c r="M30" s="40">
        <f t="shared" si="2"/>
        <v>4.5</v>
      </c>
      <c r="N30" s="40">
        <f t="shared" si="2"/>
        <v>4.5</v>
      </c>
      <c r="O30" s="40">
        <f t="shared" si="2"/>
        <v>4.5</v>
      </c>
      <c r="P30" s="40">
        <f t="shared" si="2"/>
        <v>3.5</v>
      </c>
      <c r="Q30" s="40">
        <f t="shared" si="2"/>
        <v>4.5</v>
      </c>
      <c r="R30" s="40">
        <f t="shared" si="2"/>
        <v>0</v>
      </c>
      <c r="S30" s="40">
        <f t="shared" si="2"/>
        <v>4.5</v>
      </c>
      <c r="T30" s="40">
        <f t="shared" si="2"/>
        <v>4.5</v>
      </c>
      <c r="U30" s="40">
        <f t="shared" si="2"/>
        <v>4.5</v>
      </c>
      <c r="V30" s="40">
        <f t="shared" si="2"/>
        <v>4.5</v>
      </c>
      <c r="W30" s="40">
        <f t="shared" si="2"/>
        <v>3.5</v>
      </c>
      <c r="X30" s="40">
        <f t="shared" si="2"/>
        <v>4.5</v>
      </c>
      <c r="Y30" s="40">
        <f t="shared" si="2"/>
        <v>0</v>
      </c>
      <c r="Z30" s="40">
        <f t="shared" si="2"/>
        <v>4.5</v>
      </c>
      <c r="AA30" s="40">
        <f t="shared" si="2"/>
        <v>4.5</v>
      </c>
      <c r="AB30" s="40">
        <f t="shared" si="2"/>
        <v>4.5</v>
      </c>
      <c r="AC30" s="40">
        <f t="shared" si="2"/>
        <v>4.5</v>
      </c>
      <c r="AD30" s="40">
        <f t="shared" si="2"/>
        <v>3.5</v>
      </c>
      <c r="AE30" s="40">
        <f t="shared" si="2"/>
        <v>4.5</v>
      </c>
      <c r="AF30" s="40">
        <f t="shared" si="2"/>
        <v>0</v>
      </c>
      <c r="AG30" s="40">
        <f>SUM(E30:AF30)</f>
        <v>104</v>
      </c>
      <c r="AH30" s="59"/>
    </row>
    <row r="31" spans="1:34" ht="9" customHeight="1" thickBot="1">
      <c r="A31" s="65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34"/>
      <c r="AH31" s="68"/>
    </row>
    <row r="32" spans="1:34" ht="13.5" customHeight="1">
      <c r="A32" s="58"/>
      <c r="B32" s="188" t="s">
        <v>77</v>
      </c>
      <c r="C32" s="189"/>
      <c r="D32" s="190"/>
      <c r="E32" s="157" t="s">
        <v>66</v>
      </c>
      <c r="F32" s="157"/>
      <c r="G32" s="157"/>
      <c r="H32" s="157"/>
      <c r="I32" s="157"/>
      <c r="J32" s="157"/>
      <c r="K32" s="157"/>
      <c r="L32" s="157" t="s">
        <v>67</v>
      </c>
      <c r="M32" s="157"/>
      <c r="N32" s="157"/>
      <c r="O32" s="157"/>
      <c r="P32" s="157"/>
      <c r="Q32" s="157"/>
      <c r="R32" s="157"/>
      <c r="S32" s="157" t="s">
        <v>68</v>
      </c>
      <c r="T32" s="157"/>
      <c r="U32" s="157"/>
      <c r="V32" s="157"/>
      <c r="W32" s="157"/>
      <c r="X32" s="157"/>
      <c r="Y32" s="157"/>
      <c r="Z32" s="157" t="s">
        <v>69</v>
      </c>
      <c r="AA32" s="157"/>
      <c r="AB32" s="157"/>
      <c r="AC32" s="157"/>
      <c r="AD32" s="157"/>
      <c r="AE32" s="157"/>
      <c r="AF32" s="157"/>
      <c r="AG32" s="158"/>
      <c r="AH32" s="59"/>
    </row>
    <row r="33" spans="1:34" ht="13.5" customHeight="1">
      <c r="A33" s="58"/>
      <c r="B33" s="191"/>
      <c r="C33" s="192"/>
      <c r="D33" s="193"/>
      <c r="E33" s="133">
        <v>1</v>
      </c>
      <c r="F33" s="85">
        <v>2</v>
      </c>
      <c r="G33" s="85">
        <v>3</v>
      </c>
      <c r="H33" s="85">
        <v>4</v>
      </c>
      <c r="I33" s="85">
        <v>5</v>
      </c>
      <c r="J33" s="85">
        <v>6</v>
      </c>
      <c r="K33" s="85">
        <v>7</v>
      </c>
      <c r="L33" s="85">
        <v>8</v>
      </c>
      <c r="M33" s="85">
        <v>9</v>
      </c>
      <c r="N33" s="85">
        <v>10</v>
      </c>
      <c r="O33" s="85">
        <v>11</v>
      </c>
      <c r="P33" s="85">
        <v>12</v>
      </c>
      <c r="Q33" s="85">
        <v>13</v>
      </c>
      <c r="R33" s="85">
        <v>14</v>
      </c>
      <c r="S33" s="85">
        <v>15</v>
      </c>
      <c r="T33" s="85">
        <v>16</v>
      </c>
      <c r="U33" s="85">
        <v>17</v>
      </c>
      <c r="V33" s="85">
        <v>18</v>
      </c>
      <c r="W33" s="85">
        <v>19</v>
      </c>
      <c r="X33" s="85">
        <v>20</v>
      </c>
      <c r="Y33" s="85">
        <v>21</v>
      </c>
      <c r="Z33" s="85">
        <v>22</v>
      </c>
      <c r="AA33" s="85">
        <v>23</v>
      </c>
      <c r="AB33" s="85">
        <v>24</v>
      </c>
      <c r="AC33" s="85">
        <v>25</v>
      </c>
      <c r="AD33" s="85">
        <v>26</v>
      </c>
      <c r="AE33" s="85">
        <v>27</v>
      </c>
      <c r="AF33" s="85">
        <v>28</v>
      </c>
      <c r="AG33" s="158"/>
      <c r="AH33" s="59"/>
    </row>
    <row r="34" spans="1:34" ht="13.5" customHeight="1">
      <c r="A34" s="58"/>
      <c r="B34" s="180" t="s">
        <v>9</v>
      </c>
      <c r="C34" s="181"/>
      <c r="D34" s="137">
        <v>3</v>
      </c>
      <c r="E34" s="133" t="str">
        <f>IF(E8="","",E8)</f>
        <v>月</v>
      </c>
      <c r="F34" s="85" t="str">
        <f aca="true" t="shared" si="3" ref="F34:AF34">IF(F8="","",F8)</f>
        <v>火</v>
      </c>
      <c r="G34" s="85" t="str">
        <f t="shared" si="3"/>
        <v>水</v>
      </c>
      <c r="H34" s="85" t="str">
        <f t="shared" si="3"/>
        <v>木</v>
      </c>
      <c r="I34" s="85" t="str">
        <f t="shared" si="3"/>
        <v>金</v>
      </c>
      <c r="J34" s="85" t="str">
        <f t="shared" si="3"/>
        <v>土</v>
      </c>
      <c r="K34" s="85" t="str">
        <f t="shared" si="3"/>
        <v>日</v>
      </c>
      <c r="L34" s="85" t="str">
        <f t="shared" si="3"/>
        <v>月</v>
      </c>
      <c r="M34" s="85" t="str">
        <f t="shared" si="3"/>
        <v>火</v>
      </c>
      <c r="N34" s="85" t="str">
        <f t="shared" si="3"/>
        <v>水</v>
      </c>
      <c r="O34" s="85" t="str">
        <f t="shared" si="3"/>
        <v>木</v>
      </c>
      <c r="P34" s="85" t="str">
        <f t="shared" si="3"/>
        <v>金</v>
      </c>
      <c r="Q34" s="85" t="str">
        <f t="shared" si="3"/>
        <v>土</v>
      </c>
      <c r="R34" s="85" t="str">
        <f t="shared" si="3"/>
        <v>日</v>
      </c>
      <c r="S34" s="85" t="str">
        <f t="shared" si="3"/>
        <v>月</v>
      </c>
      <c r="T34" s="85" t="str">
        <f t="shared" si="3"/>
        <v>火</v>
      </c>
      <c r="U34" s="85" t="str">
        <f t="shared" si="3"/>
        <v>水</v>
      </c>
      <c r="V34" s="85" t="str">
        <f t="shared" si="3"/>
        <v>木</v>
      </c>
      <c r="W34" s="85" t="str">
        <f t="shared" si="3"/>
        <v>金</v>
      </c>
      <c r="X34" s="85" t="str">
        <f t="shared" si="3"/>
        <v>土</v>
      </c>
      <c r="Y34" s="85" t="str">
        <f t="shared" si="3"/>
        <v>日</v>
      </c>
      <c r="Z34" s="85" t="str">
        <f t="shared" si="3"/>
        <v>月</v>
      </c>
      <c r="AA34" s="85" t="str">
        <f t="shared" si="3"/>
        <v>火</v>
      </c>
      <c r="AB34" s="85" t="str">
        <f t="shared" si="3"/>
        <v>水</v>
      </c>
      <c r="AC34" s="85" t="str">
        <f t="shared" si="3"/>
        <v>木</v>
      </c>
      <c r="AD34" s="85" t="str">
        <f t="shared" si="3"/>
        <v>金</v>
      </c>
      <c r="AE34" s="85" t="str">
        <f t="shared" si="3"/>
        <v>土</v>
      </c>
      <c r="AF34" s="85" t="str">
        <f t="shared" si="3"/>
        <v>日</v>
      </c>
      <c r="AG34" s="85" t="s">
        <v>0</v>
      </c>
      <c r="AH34" s="59"/>
    </row>
    <row r="35" spans="1:34" ht="15.75" customHeight="1">
      <c r="A35" s="58"/>
      <c r="B35" s="157" t="s">
        <v>65</v>
      </c>
      <c r="C35" s="157"/>
      <c r="D35" s="157"/>
      <c r="E35" s="138">
        <v>20</v>
      </c>
      <c r="F35" s="119">
        <v>20</v>
      </c>
      <c r="G35" s="119">
        <v>20</v>
      </c>
      <c r="H35" s="119">
        <v>20</v>
      </c>
      <c r="I35" s="119">
        <v>20</v>
      </c>
      <c r="J35" s="119">
        <v>20</v>
      </c>
      <c r="K35" s="119"/>
      <c r="L35" s="119">
        <v>20</v>
      </c>
      <c r="M35" s="119">
        <v>20</v>
      </c>
      <c r="N35" s="119">
        <v>20</v>
      </c>
      <c r="O35" s="119">
        <v>20</v>
      </c>
      <c r="P35" s="119">
        <v>20</v>
      </c>
      <c r="Q35" s="119">
        <v>20</v>
      </c>
      <c r="R35" s="119"/>
      <c r="S35" s="119">
        <v>20</v>
      </c>
      <c r="T35" s="119">
        <v>20</v>
      </c>
      <c r="U35" s="119">
        <v>20</v>
      </c>
      <c r="V35" s="119">
        <v>20</v>
      </c>
      <c r="W35" s="119">
        <v>20</v>
      </c>
      <c r="X35" s="119">
        <v>20</v>
      </c>
      <c r="Y35" s="119"/>
      <c r="Z35" s="119">
        <v>20</v>
      </c>
      <c r="AA35" s="119">
        <v>20</v>
      </c>
      <c r="AB35" s="119">
        <v>20</v>
      </c>
      <c r="AC35" s="119">
        <v>20</v>
      </c>
      <c r="AD35" s="119">
        <v>20</v>
      </c>
      <c r="AE35" s="119">
        <v>20</v>
      </c>
      <c r="AF35" s="119"/>
      <c r="AG35" s="36">
        <f>SUM(E35:AF35)</f>
        <v>480</v>
      </c>
      <c r="AH35" s="59"/>
    </row>
    <row r="36" spans="1:34" ht="15.75" customHeight="1" thickBot="1">
      <c r="A36" s="58"/>
      <c r="B36" s="26" t="s">
        <v>29</v>
      </c>
      <c r="C36" s="60" t="s">
        <v>30</v>
      </c>
      <c r="D36" s="26" t="s">
        <v>70</v>
      </c>
      <c r="E36" s="159" t="s">
        <v>59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1"/>
      <c r="AG36" s="26" t="s">
        <v>31</v>
      </c>
      <c r="AH36" s="59"/>
    </row>
    <row r="37" spans="1:34" ht="15.75" customHeight="1" thickTop="1">
      <c r="A37" s="58"/>
      <c r="B37" s="120" t="s">
        <v>32</v>
      </c>
      <c r="C37" s="120" t="s">
        <v>33</v>
      </c>
      <c r="D37" s="120" t="s">
        <v>34</v>
      </c>
      <c r="E37" s="121">
        <v>2</v>
      </c>
      <c r="F37" s="121">
        <v>2</v>
      </c>
      <c r="G37" s="121">
        <v>2</v>
      </c>
      <c r="H37" s="121">
        <v>2</v>
      </c>
      <c r="I37" s="121">
        <v>2</v>
      </c>
      <c r="J37" s="121"/>
      <c r="K37" s="121"/>
      <c r="L37" s="121">
        <v>2</v>
      </c>
      <c r="M37" s="121">
        <v>2</v>
      </c>
      <c r="N37" s="121">
        <v>2</v>
      </c>
      <c r="O37" s="121">
        <v>2</v>
      </c>
      <c r="P37" s="121">
        <v>2</v>
      </c>
      <c r="Q37" s="121"/>
      <c r="R37" s="121"/>
      <c r="S37" s="121">
        <v>2</v>
      </c>
      <c r="T37" s="121">
        <v>2</v>
      </c>
      <c r="U37" s="121">
        <v>2</v>
      </c>
      <c r="V37" s="121">
        <v>2</v>
      </c>
      <c r="W37" s="121">
        <v>2</v>
      </c>
      <c r="X37" s="121"/>
      <c r="Y37" s="121"/>
      <c r="Z37" s="121">
        <v>2</v>
      </c>
      <c r="AA37" s="121">
        <v>2</v>
      </c>
      <c r="AB37" s="121">
        <v>2</v>
      </c>
      <c r="AC37" s="121">
        <v>2</v>
      </c>
      <c r="AD37" s="121">
        <v>2</v>
      </c>
      <c r="AE37" s="121"/>
      <c r="AF37" s="121"/>
      <c r="AG37" s="38">
        <f>SUM(E37:AF37)</f>
        <v>40</v>
      </c>
      <c r="AH37" s="59"/>
    </row>
    <row r="38" spans="1:34" ht="15.75" customHeight="1">
      <c r="A38" s="58"/>
      <c r="B38" s="122" t="s">
        <v>35</v>
      </c>
      <c r="C38" s="122" t="s">
        <v>36</v>
      </c>
      <c r="D38" s="122" t="s">
        <v>37</v>
      </c>
      <c r="E38" s="118">
        <v>4.5</v>
      </c>
      <c r="F38" s="118">
        <v>4.5</v>
      </c>
      <c r="G38" s="118">
        <v>4.5</v>
      </c>
      <c r="H38" s="118">
        <v>4.5</v>
      </c>
      <c r="I38" s="118">
        <v>4.5</v>
      </c>
      <c r="J38" s="118"/>
      <c r="K38" s="118"/>
      <c r="L38" s="118">
        <v>4.5</v>
      </c>
      <c r="M38" s="118">
        <v>4.5</v>
      </c>
      <c r="N38" s="118">
        <v>4.5</v>
      </c>
      <c r="O38" s="118">
        <v>4.5</v>
      </c>
      <c r="P38" s="118">
        <v>4.5</v>
      </c>
      <c r="Q38" s="118"/>
      <c r="R38" s="118"/>
      <c r="S38" s="118">
        <v>4.5</v>
      </c>
      <c r="T38" s="118">
        <v>4.5</v>
      </c>
      <c r="U38" s="118">
        <v>4.5</v>
      </c>
      <c r="V38" s="118">
        <v>4.5</v>
      </c>
      <c r="W38" s="118">
        <v>4.5</v>
      </c>
      <c r="X38" s="118"/>
      <c r="Y38" s="118"/>
      <c r="Z38" s="118">
        <v>4.5</v>
      </c>
      <c r="AA38" s="118">
        <v>4.5</v>
      </c>
      <c r="AB38" s="118">
        <v>4.5</v>
      </c>
      <c r="AC38" s="118">
        <v>4.5</v>
      </c>
      <c r="AD38" s="118">
        <v>4.5</v>
      </c>
      <c r="AE38" s="118"/>
      <c r="AF38" s="118"/>
      <c r="AG38" s="36">
        <f>SUM(E38:AF38)</f>
        <v>90</v>
      </c>
      <c r="AH38" s="59"/>
    </row>
    <row r="39" spans="1:34" ht="15.75" customHeight="1">
      <c r="A39" s="58"/>
      <c r="B39" s="122" t="s">
        <v>35</v>
      </c>
      <c r="C39" s="122" t="s">
        <v>45</v>
      </c>
      <c r="D39" s="122" t="s">
        <v>39</v>
      </c>
      <c r="E39" s="118"/>
      <c r="F39" s="118"/>
      <c r="G39" s="118"/>
      <c r="H39" s="118"/>
      <c r="I39" s="118">
        <v>3</v>
      </c>
      <c r="J39" s="118">
        <v>3</v>
      </c>
      <c r="K39" s="118"/>
      <c r="L39" s="118"/>
      <c r="M39" s="118"/>
      <c r="N39" s="118"/>
      <c r="O39" s="118"/>
      <c r="P39" s="118">
        <v>3</v>
      </c>
      <c r="Q39" s="118">
        <v>3</v>
      </c>
      <c r="R39" s="118"/>
      <c r="S39" s="118"/>
      <c r="T39" s="118"/>
      <c r="U39" s="118"/>
      <c r="V39" s="118"/>
      <c r="W39" s="118">
        <v>3</v>
      </c>
      <c r="X39" s="118">
        <v>3</v>
      </c>
      <c r="Y39" s="118"/>
      <c r="Z39" s="118"/>
      <c r="AA39" s="118"/>
      <c r="AB39" s="118"/>
      <c r="AC39" s="118"/>
      <c r="AD39" s="118">
        <v>3</v>
      </c>
      <c r="AE39" s="118">
        <v>3</v>
      </c>
      <c r="AF39" s="118"/>
      <c r="AG39" s="36">
        <f>SUM(E39:AF39)</f>
        <v>24</v>
      </c>
      <c r="AH39" s="59"/>
    </row>
    <row r="40" spans="1:34" ht="15.75" customHeight="1">
      <c r="A40" s="58"/>
      <c r="B40" s="122" t="s">
        <v>40</v>
      </c>
      <c r="C40" s="122" t="s">
        <v>113</v>
      </c>
      <c r="D40" s="122" t="s">
        <v>112</v>
      </c>
      <c r="E40" s="118"/>
      <c r="F40" s="118"/>
      <c r="G40" s="118"/>
      <c r="H40" s="118"/>
      <c r="I40" s="118">
        <v>1.5</v>
      </c>
      <c r="J40" s="118">
        <v>1.5</v>
      </c>
      <c r="K40" s="118"/>
      <c r="L40" s="118"/>
      <c r="M40" s="118"/>
      <c r="N40" s="118"/>
      <c r="O40" s="118"/>
      <c r="P40" s="118">
        <v>1.5</v>
      </c>
      <c r="Q40" s="118">
        <v>1.5</v>
      </c>
      <c r="R40" s="118"/>
      <c r="S40" s="118"/>
      <c r="T40" s="118"/>
      <c r="U40" s="118"/>
      <c r="V40" s="118"/>
      <c r="W40" s="118">
        <v>1.5</v>
      </c>
      <c r="X40" s="118">
        <v>1.5</v>
      </c>
      <c r="Y40" s="118"/>
      <c r="Z40" s="118"/>
      <c r="AA40" s="118"/>
      <c r="AB40" s="118"/>
      <c r="AC40" s="118"/>
      <c r="AD40" s="118">
        <v>1.5</v>
      </c>
      <c r="AE40" s="118">
        <v>1.5</v>
      </c>
      <c r="AF40" s="118"/>
      <c r="AG40" s="36">
        <f>SUM(E40:AF40)</f>
        <v>12</v>
      </c>
      <c r="AH40" s="59"/>
    </row>
    <row r="41" spans="1:34" ht="15.75" customHeight="1">
      <c r="A41" s="58"/>
      <c r="B41" s="122" t="s">
        <v>40</v>
      </c>
      <c r="C41" s="122" t="s">
        <v>38</v>
      </c>
      <c r="D41" s="122" t="s">
        <v>41</v>
      </c>
      <c r="E41" s="118">
        <v>1</v>
      </c>
      <c r="F41" s="118">
        <v>1</v>
      </c>
      <c r="G41" s="118">
        <v>1</v>
      </c>
      <c r="H41" s="118">
        <v>1</v>
      </c>
      <c r="I41" s="118"/>
      <c r="J41" s="118">
        <v>1</v>
      </c>
      <c r="K41" s="118"/>
      <c r="L41" s="118">
        <v>1</v>
      </c>
      <c r="M41" s="118">
        <v>1</v>
      </c>
      <c r="N41" s="118">
        <v>1</v>
      </c>
      <c r="O41" s="118">
        <v>1</v>
      </c>
      <c r="P41" s="118"/>
      <c r="Q41" s="118">
        <v>1</v>
      </c>
      <c r="R41" s="118"/>
      <c r="S41" s="118">
        <v>1</v>
      </c>
      <c r="T41" s="118">
        <v>1</v>
      </c>
      <c r="U41" s="118">
        <v>1</v>
      </c>
      <c r="V41" s="118">
        <v>1</v>
      </c>
      <c r="W41" s="118"/>
      <c r="X41" s="118">
        <v>1</v>
      </c>
      <c r="Y41" s="118"/>
      <c r="Z41" s="118">
        <v>1</v>
      </c>
      <c r="AA41" s="118">
        <v>1</v>
      </c>
      <c r="AB41" s="118">
        <v>1</v>
      </c>
      <c r="AC41" s="118">
        <v>1</v>
      </c>
      <c r="AD41" s="118"/>
      <c r="AE41" s="118">
        <v>1</v>
      </c>
      <c r="AF41" s="118"/>
      <c r="AG41" s="36">
        <f>SUM(E41:AF41)</f>
        <v>20</v>
      </c>
      <c r="AH41" s="59"/>
    </row>
    <row r="42" spans="1:34" s="14" customFormat="1" ht="5.25" customHeight="1">
      <c r="A42" s="61"/>
      <c r="B42" s="123"/>
      <c r="C42" s="124"/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7"/>
      <c r="AH42" s="62"/>
    </row>
    <row r="43" spans="1:34" ht="15.75" customHeight="1">
      <c r="A43" s="58"/>
      <c r="B43" s="122" t="s">
        <v>44</v>
      </c>
      <c r="C43" s="122" t="s">
        <v>36</v>
      </c>
      <c r="D43" s="126" t="s">
        <v>16</v>
      </c>
      <c r="E43" s="119">
        <v>4</v>
      </c>
      <c r="F43" s="119">
        <v>4</v>
      </c>
      <c r="G43" s="119">
        <v>4</v>
      </c>
      <c r="H43" s="119">
        <v>4</v>
      </c>
      <c r="I43" s="119">
        <v>4</v>
      </c>
      <c r="J43" s="119"/>
      <c r="K43" s="119"/>
      <c r="L43" s="119">
        <v>4</v>
      </c>
      <c r="M43" s="119">
        <v>4</v>
      </c>
      <c r="N43" s="119">
        <v>4</v>
      </c>
      <c r="O43" s="119">
        <v>4</v>
      </c>
      <c r="P43" s="119">
        <v>4</v>
      </c>
      <c r="Q43" s="119"/>
      <c r="R43" s="119"/>
      <c r="S43" s="119">
        <v>4</v>
      </c>
      <c r="T43" s="119">
        <v>4</v>
      </c>
      <c r="U43" s="119">
        <v>4</v>
      </c>
      <c r="V43" s="119">
        <v>4</v>
      </c>
      <c r="W43" s="119">
        <v>4</v>
      </c>
      <c r="X43" s="119"/>
      <c r="Y43" s="119"/>
      <c r="Z43" s="119">
        <v>4</v>
      </c>
      <c r="AA43" s="119">
        <v>4</v>
      </c>
      <c r="AB43" s="119">
        <v>4</v>
      </c>
      <c r="AC43" s="119">
        <v>4</v>
      </c>
      <c r="AD43" s="119">
        <v>4</v>
      </c>
      <c r="AE43" s="119"/>
      <c r="AF43" s="119"/>
      <c r="AG43" s="36">
        <f aca="true" t="shared" si="4" ref="AG43:AG50">SUM(E43:AF43)</f>
        <v>80</v>
      </c>
      <c r="AH43" s="59"/>
    </row>
    <row r="44" spans="1:34" ht="15.75" customHeight="1">
      <c r="A44" s="58"/>
      <c r="B44" s="122" t="s">
        <v>44</v>
      </c>
      <c r="C44" s="122" t="s">
        <v>36</v>
      </c>
      <c r="D44" s="126" t="s">
        <v>17</v>
      </c>
      <c r="E44" s="119"/>
      <c r="F44" s="119">
        <v>4</v>
      </c>
      <c r="G44" s="119">
        <v>4</v>
      </c>
      <c r="H44" s="119">
        <v>4</v>
      </c>
      <c r="I44" s="119">
        <v>4</v>
      </c>
      <c r="J44" s="119">
        <v>4</v>
      </c>
      <c r="K44" s="119"/>
      <c r="L44" s="119"/>
      <c r="M44" s="119">
        <v>4</v>
      </c>
      <c r="N44" s="119">
        <v>4</v>
      </c>
      <c r="O44" s="119">
        <v>4</v>
      </c>
      <c r="P44" s="119">
        <v>4</v>
      </c>
      <c r="Q44" s="119">
        <v>4</v>
      </c>
      <c r="R44" s="119"/>
      <c r="S44" s="119"/>
      <c r="T44" s="119">
        <v>4</v>
      </c>
      <c r="U44" s="119">
        <v>4</v>
      </c>
      <c r="V44" s="119">
        <v>4</v>
      </c>
      <c r="W44" s="119">
        <v>4</v>
      </c>
      <c r="X44" s="119">
        <v>4</v>
      </c>
      <c r="Y44" s="119"/>
      <c r="Z44" s="119"/>
      <c r="AA44" s="119">
        <v>4</v>
      </c>
      <c r="AB44" s="119">
        <v>4</v>
      </c>
      <c r="AC44" s="119">
        <v>4</v>
      </c>
      <c r="AD44" s="119">
        <v>4</v>
      </c>
      <c r="AE44" s="119">
        <v>4</v>
      </c>
      <c r="AF44" s="119"/>
      <c r="AG44" s="36">
        <f t="shared" si="4"/>
        <v>80</v>
      </c>
      <c r="AH44" s="59"/>
    </row>
    <row r="45" spans="1:34" ht="15.75" customHeight="1">
      <c r="A45" s="58"/>
      <c r="B45" s="122" t="s">
        <v>44</v>
      </c>
      <c r="C45" s="122" t="s">
        <v>33</v>
      </c>
      <c r="D45" s="126" t="s">
        <v>15</v>
      </c>
      <c r="E45" s="119">
        <v>3</v>
      </c>
      <c r="F45" s="119">
        <v>3</v>
      </c>
      <c r="G45" s="119">
        <v>3</v>
      </c>
      <c r="H45" s="119">
        <v>3</v>
      </c>
      <c r="I45" s="119">
        <v>3</v>
      </c>
      <c r="J45" s="119"/>
      <c r="K45" s="119"/>
      <c r="L45" s="119">
        <v>3</v>
      </c>
      <c r="M45" s="119">
        <v>3</v>
      </c>
      <c r="N45" s="119">
        <v>3</v>
      </c>
      <c r="O45" s="119">
        <v>3</v>
      </c>
      <c r="P45" s="119">
        <v>3</v>
      </c>
      <c r="Q45" s="119"/>
      <c r="R45" s="119"/>
      <c r="S45" s="119">
        <v>3</v>
      </c>
      <c r="T45" s="119">
        <v>3</v>
      </c>
      <c r="U45" s="119">
        <v>3</v>
      </c>
      <c r="V45" s="119">
        <v>3</v>
      </c>
      <c r="W45" s="119">
        <v>3</v>
      </c>
      <c r="X45" s="119"/>
      <c r="Y45" s="119"/>
      <c r="Z45" s="119">
        <v>3</v>
      </c>
      <c r="AA45" s="119">
        <v>3</v>
      </c>
      <c r="AB45" s="119">
        <v>3</v>
      </c>
      <c r="AC45" s="119">
        <v>3</v>
      </c>
      <c r="AD45" s="119">
        <v>3</v>
      </c>
      <c r="AE45" s="119"/>
      <c r="AF45" s="119"/>
      <c r="AG45" s="36">
        <f t="shared" si="4"/>
        <v>60</v>
      </c>
      <c r="AH45" s="59"/>
    </row>
    <row r="46" spans="1:34" ht="15.75" customHeight="1">
      <c r="A46" s="58"/>
      <c r="B46" s="122" t="s">
        <v>44</v>
      </c>
      <c r="C46" s="122" t="s">
        <v>45</v>
      </c>
      <c r="D46" s="126" t="s">
        <v>18</v>
      </c>
      <c r="E46" s="119">
        <v>4.5</v>
      </c>
      <c r="F46" s="119">
        <v>4.5</v>
      </c>
      <c r="G46" s="119"/>
      <c r="H46" s="119"/>
      <c r="I46" s="119">
        <v>4.5</v>
      </c>
      <c r="J46" s="119">
        <v>4.5</v>
      </c>
      <c r="K46" s="119"/>
      <c r="L46" s="119">
        <v>4.5</v>
      </c>
      <c r="M46" s="119">
        <v>4.5</v>
      </c>
      <c r="N46" s="119"/>
      <c r="O46" s="119"/>
      <c r="P46" s="119">
        <v>4.5</v>
      </c>
      <c r="Q46" s="119">
        <v>4.5</v>
      </c>
      <c r="R46" s="119"/>
      <c r="S46" s="119">
        <v>4.5</v>
      </c>
      <c r="T46" s="119">
        <v>4.5</v>
      </c>
      <c r="U46" s="119"/>
      <c r="V46" s="119"/>
      <c r="W46" s="119">
        <v>4.5</v>
      </c>
      <c r="X46" s="119">
        <v>4.5</v>
      </c>
      <c r="Y46" s="119"/>
      <c r="Z46" s="119">
        <v>4.5</v>
      </c>
      <c r="AA46" s="119">
        <v>4.5</v>
      </c>
      <c r="AB46" s="119"/>
      <c r="AC46" s="119"/>
      <c r="AD46" s="119">
        <v>4.5</v>
      </c>
      <c r="AE46" s="119">
        <v>4.5</v>
      </c>
      <c r="AF46" s="119"/>
      <c r="AG46" s="36">
        <f t="shared" si="4"/>
        <v>72</v>
      </c>
      <c r="AH46" s="59"/>
    </row>
    <row r="47" spans="1:34" ht="15.75" customHeight="1">
      <c r="A47" s="58"/>
      <c r="B47" s="122" t="s">
        <v>44</v>
      </c>
      <c r="C47" s="122" t="s">
        <v>36</v>
      </c>
      <c r="D47" s="126" t="s">
        <v>19</v>
      </c>
      <c r="E47" s="119"/>
      <c r="F47" s="119">
        <v>4.5</v>
      </c>
      <c r="G47" s="119">
        <v>4.5</v>
      </c>
      <c r="H47" s="119">
        <v>4.5</v>
      </c>
      <c r="I47" s="119">
        <v>4.5</v>
      </c>
      <c r="J47" s="119">
        <v>4.5</v>
      </c>
      <c r="K47" s="119"/>
      <c r="L47" s="119"/>
      <c r="M47" s="119">
        <v>4.5</v>
      </c>
      <c r="N47" s="119">
        <v>4.5</v>
      </c>
      <c r="O47" s="119">
        <v>4.5</v>
      </c>
      <c r="P47" s="119">
        <v>4.5</v>
      </c>
      <c r="Q47" s="119">
        <v>4.5</v>
      </c>
      <c r="R47" s="119"/>
      <c r="S47" s="119"/>
      <c r="T47" s="119">
        <v>4.5</v>
      </c>
      <c r="U47" s="119">
        <v>4.5</v>
      </c>
      <c r="V47" s="119">
        <v>4.5</v>
      </c>
      <c r="W47" s="119">
        <v>4.5</v>
      </c>
      <c r="X47" s="119">
        <v>4.5</v>
      </c>
      <c r="Y47" s="119"/>
      <c r="Z47" s="119"/>
      <c r="AA47" s="119">
        <v>4.5</v>
      </c>
      <c r="AB47" s="119">
        <v>4.5</v>
      </c>
      <c r="AC47" s="119">
        <v>4.5</v>
      </c>
      <c r="AD47" s="119">
        <v>4.5</v>
      </c>
      <c r="AE47" s="119">
        <v>4.5</v>
      </c>
      <c r="AF47" s="119"/>
      <c r="AG47" s="36">
        <f t="shared" si="4"/>
        <v>90</v>
      </c>
      <c r="AH47" s="59"/>
    </row>
    <row r="48" spans="1:34" ht="15.75" customHeight="1">
      <c r="A48" s="58"/>
      <c r="B48" s="122" t="s">
        <v>44</v>
      </c>
      <c r="C48" s="122"/>
      <c r="D48" s="126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36">
        <f t="shared" si="4"/>
        <v>0</v>
      </c>
      <c r="AH48" s="59"/>
    </row>
    <row r="49" spans="1:34" ht="15.75" customHeight="1" thickBot="1">
      <c r="A49" s="58"/>
      <c r="B49" s="127" t="s">
        <v>44</v>
      </c>
      <c r="C49" s="127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36">
        <f t="shared" si="4"/>
        <v>0</v>
      </c>
      <c r="AH49" s="59"/>
    </row>
    <row r="50" spans="1:34" ht="15.75" customHeight="1" thickTop="1">
      <c r="A50" s="58"/>
      <c r="B50" s="162" t="s">
        <v>78</v>
      </c>
      <c r="C50" s="163"/>
      <c r="D50" s="164"/>
      <c r="E50" s="40">
        <f>SUM(E43:E49)</f>
        <v>11.5</v>
      </c>
      <c r="F50" s="40">
        <f aca="true" t="shared" si="5" ref="F50:AF50">SUM(F43:F49)</f>
        <v>20</v>
      </c>
      <c r="G50" s="40">
        <f t="shared" si="5"/>
        <v>15.5</v>
      </c>
      <c r="H50" s="40">
        <f t="shared" si="5"/>
        <v>15.5</v>
      </c>
      <c r="I50" s="40">
        <f t="shared" si="5"/>
        <v>20</v>
      </c>
      <c r="J50" s="40">
        <f t="shared" si="5"/>
        <v>13</v>
      </c>
      <c r="K50" s="40">
        <f t="shared" si="5"/>
        <v>0</v>
      </c>
      <c r="L50" s="40">
        <f t="shared" si="5"/>
        <v>11.5</v>
      </c>
      <c r="M50" s="40">
        <f t="shared" si="5"/>
        <v>20</v>
      </c>
      <c r="N50" s="40">
        <f t="shared" si="5"/>
        <v>15.5</v>
      </c>
      <c r="O50" s="40">
        <f t="shared" si="5"/>
        <v>15.5</v>
      </c>
      <c r="P50" s="40">
        <f t="shared" si="5"/>
        <v>20</v>
      </c>
      <c r="Q50" s="40">
        <f t="shared" si="5"/>
        <v>13</v>
      </c>
      <c r="R50" s="40">
        <f t="shared" si="5"/>
        <v>0</v>
      </c>
      <c r="S50" s="40">
        <f t="shared" si="5"/>
        <v>11.5</v>
      </c>
      <c r="T50" s="40">
        <f t="shared" si="5"/>
        <v>20</v>
      </c>
      <c r="U50" s="40">
        <f t="shared" si="5"/>
        <v>15.5</v>
      </c>
      <c r="V50" s="40">
        <f t="shared" si="5"/>
        <v>15.5</v>
      </c>
      <c r="W50" s="40">
        <f t="shared" si="5"/>
        <v>20</v>
      </c>
      <c r="X50" s="40">
        <f t="shared" si="5"/>
        <v>13</v>
      </c>
      <c r="Y50" s="40">
        <f t="shared" si="5"/>
        <v>0</v>
      </c>
      <c r="Z50" s="40">
        <f t="shared" si="5"/>
        <v>11.5</v>
      </c>
      <c r="AA50" s="40">
        <f t="shared" si="5"/>
        <v>20</v>
      </c>
      <c r="AB50" s="40">
        <f t="shared" si="5"/>
        <v>15.5</v>
      </c>
      <c r="AC50" s="40">
        <f t="shared" si="5"/>
        <v>15.5</v>
      </c>
      <c r="AD50" s="40">
        <f t="shared" si="5"/>
        <v>20</v>
      </c>
      <c r="AE50" s="40">
        <f t="shared" si="5"/>
        <v>13</v>
      </c>
      <c r="AF50" s="40">
        <f t="shared" si="5"/>
        <v>0</v>
      </c>
      <c r="AG50" s="40">
        <f t="shared" si="4"/>
        <v>382</v>
      </c>
      <c r="AH50" s="59"/>
    </row>
    <row r="51" spans="1:34" ht="5.25" customHeight="1">
      <c r="A51" s="58"/>
      <c r="B51" s="63"/>
      <c r="C51" s="63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17"/>
      <c r="AH51" s="59"/>
    </row>
    <row r="52" spans="1:34" ht="15.75" customHeight="1">
      <c r="A52" s="58"/>
      <c r="B52" s="122" t="s">
        <v>42</v>
      </c>
      <c r="C52" s="122" t="s">
        <v>36</v>
      </c>
      <c r="D52" s="122" t="s">
        <v>43</v>
      </c>
      <c r="E52" s="119">
        <v>4.5</v>
      </c>
      <c r="F52" s="119">
        <v>4.5</v>
      </c>
      <c r="G52" s="119">
        <v>4.5</v>
      </c>
      <c r="H52" s="119">
        <v>4.5</v>
      </c>
      <c r="I52" s="119"/>
      <c r="J52" s="119">
        <v>4.5</v>
      </c>
      <c r="K52" s="119"/>
      <c r="L52" s="119">
        <v>4.5</v>
      </c>
      <c r="M52" s="119">
        <v>4.5</v>
      </c>
      <c r="N52" s="119">
        <v>4.5</v>
      </c>
      <c r="O52" s="119">
        <v>4.5</v>
      </c>
      <c r="P52" s="119"/>
      <c r="Q52" s="119">
        <v>4.5</v>
      </c>
      <c r="R52" s="119"/>
      <c r="S52" s="119">
        <v>4.5</v>
      </c>
      <c r="T52" s="119">
        <v>4.5</v>
      </c>
      <c r="U52" s="119">
        <v>4.5</v>
      </c>
      <c r="V52" s="119">
        <v>4.5</v>
      </c>
      <c r="W52" s="119"/>
      <c r="X52" s="119">
        <v>4.5</v>
      </c>
      <c r="Y52" s="119"/>
      <c r="Z52" s="119">
        <v>4.5</v>
      </c>
      <c r="AA52" s="119">
        <v>4.5</v>
      </c>
      <c r="AB52" s="119">
        <v>4.5</v>
      </c>
      <c r="AC52" s="119">
        <v>4.5</v>
      </c>
      <c r="AD52" s="119"/>
      <c r="AE52" s="119">
        <v>4.5</v>
      </c>
      <c r="AF52" s="119"/>
      <c r="AG52" s="36">
        <f>SUM(E52:AF52)</f>
        <v>90</v>
      </c>
      <c r="AH52" s="59"/>
    </row>
    <row r="53" spans="1:34" ht="15.75" customHeight="1">
      <c r="A53" s="58"/>
      <c r="B53" s="122" t="s">
        <v>42</v>
      </c>
      <c r="C53" s="122" t="s">
        <v>38</v>
      </c>
      <c r="D53" s="126" t="s">
        <v>41</v>
      </c>
      <c r="E53" s="119">
        <v>1</v>
      </c>
      <c r="F53" s="119">
        <v>1</v>
      </c>
      <c r="G53" s="119">
        <v>1</v>
      </c>
      <c r="H53" s="119">
        <v>1</v>
      </c>
      <c r="I53" s="119">
        <v>4.5</v>
      </c>
      <c r="J53" s="119">
        <v>1</v>
      </c>
      <c r="K53" s="119"/>
      <c r="L53" s="119">
        <v>1</v>
      </c>
      <c r="M53" s="119">
        <v>1</v>
      </c>
      <c r="N53" s="119">
        <v>1</v>
      </c>
      <c r="O53" s="119">
        <v>1</v>
      </c>
      <c r="P53" s="119">
        <v>4.5</v>
      </c>
      <c r="Q53" s="119">
        <v>1</v>
      </c>
      <c r="R53" s="119"/>
      <c r="S53" s="119">
        <v>1</v>
      </c>
      <c r="T53" s="119">
        <v>1</v>
      </c>
      <c r="U53" s="119">
        <v>1</v>
      </c>
      <c r="V53" s="119">
        <v>1</v>
      </c>
      <c r="W53" s="119">
        <v>4.5</v>
      </c>
      <c r="X53" s="119">
        <v>1</v>
      </c>
      <c r="Y53" s="119"/>
      <c r="Z53" s="119">
        <v>1</v>
      </c>
      <c r="AA53" s="119">
        <v>1</v>
      </c>
      <c r="AB53" s="119">
        <v>1</v>
      </c>
      <c r="AC53" s="119">
        <v>1</v>
      </c>
      <c r="AD53" s="119">
        <v>4.5</v>
      </c>
      <c r="AE53" s="119">
        <v>1</v>
      </c>
      <c r="AF53" s="119"/>
      <c r="AG53" s="36">
        <f>SUM(E53:AF53)</f>
        <v>38</v>
      </c>
      <c r="AH53" s="59"/>
    </row>
    <row r="54" spans="1:34" ht="15.75" customHeight="1">
      <c r="A54" s="58"/>
      <c r="B54" s="122" t="s">
        <v>42</v>
      </c>
      <c r="C54" s="122"/>
      <c r="D54" s="126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36">
        <f>SUM(E54:AF54)</f>
        <v>0</v>
      </c>
      <c r="AH54" s="59"/>
    </row>
    <row r="55" spans="1:34" ht="15.75" customHeight="1" thickBot="1">
      <c r="A55" s="58"/>
      <c r="B55" s="127" t="s">
        <v>42</v>
      </c>
      <c r="C55" s="127"/>
      <c r="D55" s="12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36">
        <f>SUM(E55:AF55)</f>
        <v>0</v>
      </c>
      <c r="AH55" s="59"/>
    </row>
    <row r="56" spans="1:34" ht="15.75" customHeight="1" thickTop="1">
      <c r="A56" s="58"/>
      <c r="B56" s="165" t="s">
        <v>79</v>
      </c>
      <c r="C56" s="165"/>
      <c r="D56" s="165"/>
      <c r="E56" s="40">
        <f aca="true" t="shared" si="6" ref="E56:AF56">SUM(E52:E55)</f>
        <v>5.5</v>
      </c>
      <c r="F56" s="40">
        <f t="shared" si="6"/>
        <v>5.5</v>
      </c>
      <c r="G56" s="40">
        <f t="shared" si="6"/>
        <v>5.5</v>
      </c>
      <c r="H56" s="40">
        <f t="shared" si="6"/>
        <v>5.5</v>
      </c>
      <c r="I56" s="40">
        <f t="shared" si="6"/>
        <v>4.5</v>
      </c>
      <c r="J56" s="40">
        <f t="shared" si="6"/>
        <v>5.5</v>
      </c>
      <c r="K56" s="40">
        <f t="shared" si="6"/>
        <v>0</v>
      </c>
      <c r="L56" s="40">
        <f t="shared" si="6"/>
        <v>5.5</v>
      </c>
      <c r="M56" s="40">
        <f t="shared" si="6"/>
        <v>5.5</v>
      </c>
      <c r="N56" s="40">
        <f t="shared" si="6"/>
        <v>5.5</v>
      </c>
      <c r="O56" s="40">
        <f t="shared" si="6"/>
        <v>5.5</v>
      </c>
      <c r="P56" s="40">
        <f t="shared" si="6"/>
        <v>4.5</v>
      </c>
      <c r="Q56" s="40">
        <f t="shared" si="6"/>
        <v>5.5</v>
      </c>
      <c r="R56" s="40">
        <f t="shared" si="6"/>
        <v>0</v>
      </c>
      <c r="S56" s="40">
        <f t="shared" si="6"/>
        <v>5.5</v>
      </c>
      <c r="T56" s="40">
        <f t="shared" si="6"/>
        <v>5.5</v>
      </c>
      <c r="U56" s="40">
        <f t="shared" si="6"/>
        <v>5.5</v>
      </c>
      <c r="V56" s="40">
        <f t="shared" si="6"/>
        <v>5.5</v>
      </c>
      <c r="W56" s="40">
        <f t="shared" si="6"/>
        <v>4.5</v>
      </c>
      <c r="X56" s="40">
        <f t="shared" si="6"/>
        <v>5.5</v>
      </c>
      <c r="Y56" s="40">
        <f t="shared" si="6"/>
        <v>0</v>
      </c>
      <c r="Z56" s="40">
        <f t="shared" si="6"/>
        <v>5.5</v>
      </c>
      <c r="AA56" s="40">
        <f t="shared" si="6"/>
        <v>5.5</v>
      </c>
      <c r="AB56" s="40">
        <f t="shared" si="6"/>
        <v>5.5</v>
      </c>
      <c r="AC56" s="40">
        <f t="shared" si="6"/>
        <v>5.5</v>
      </c>
      <c r="AD56" s="40">
        <f t="shared" si="6"/>
        <v>4.5</v>
      </c>
      <c r="AE56" s="40">
        <f t="shared" si="6"/>
        <v>5.5</v>
      </c>
      <c r="AF56" s="40">
        <f t="shared" si="6"/>
        <v>0</v>
      </c>
      <c r="AG56" s="40">
        <f>SUM(E56:AF56)</f>
        <v>128</v>
      </c>
      <c r="AH56" s="59"/>
    </row>
    <row r="57" spans="1:34" ht="9" customHeight="1" thickBot="1">
      <c r="A57" s="65"/>
      <c r="B57" s="66"/>
      <c r="C57" s="66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34"/>
      <c r="AH57" s="68"/>
    </row>
    <row r="58" spans="1:34" ht="17.25" customHeight="1">
      <c r="A58" s="72" t="s">
        <v>75</v>
      </c>
      <c r="B58" s="69"/>
      <c r="C58" s="73"/>
      <c r="D58" s="73"/>
      <c r="E58" s="74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69"/>
    </row>
    <row r="59" spans="1:34" ht="15.75" customHeight="1" thickBot="1">
      <c r="A59" s="69"/>
      <c r="B59" s="26" t="s">
        <v>29</v>
      </c>
      <c r="C59" s="60" t="s">
        <v>30</v>
      </c>
      <c r="D59" s="26" t="s">
        <v>73</v>
      </c>
      <c r="E59" s="166" t="s">
        <v>60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8"/>
      <c r="AG59" s="86" t="s">
        <v>31</v>
      </c>
      <c r="AH59" s="69"/>
    </row>
    <row r="60" spans="1:34" ht="15.75" customHeight="1" thickTop="1">
      <c r="A60" s="69"/>
      <c r="B60" s="120" t="s">
        <v>42</v>
      </c>
      <c r="C60" s="120" t="s">
        <v>36</v>
      </c>
      <c r="D60" s="120" t="s">
        <v>43</v>
      </c>
      <c r="E60" s="130">
        <v>6</v>
      </c>
      <c r="F60" s="130">
        <v>6</v>
      </c>
      <c r="G60" s="130">
        <v>6</v>
      </c>
      <c r="H60" s="130">
        <v>6</v>
      </c>
      <c r="I60" s="130"/>
      <c r="J60" s="130">
        <v>6</v>
      </c>
      <c r="K60" s="130"/>
      <c r="L60" s="130">
        <v>6</v>
      </c>
      <c r="M60" s="130">
        <v>6</v>
      </c>
      <c r="N60" s="130">
        <v>6</v>
      </c>
      <c r="O60" s="130">
        <v>6</v>
      </c>
      <c r="P60" s="130"/>
      <c r="Q60" s="130">
        <v>6</v>
      </c>
      <c r="R60" s="130"/>
      <c r="S60" s="130">
        <v>6</v>
      </c>
      <c r="T60" s="130">
        <v>6</v>
      </c>
      <c r="U60" s="130">
        <v>6</v>
      </c>
      <c r="V60" s="130">
        <v>6</v>
      </c>
      <c r="W60" s="130"/>
      <c r="X60" s="130">
        <v>6</v>
      </c>
      <c r="Y60" s="130"/>
      <c r="Z60" s="130">
        <v>6</v>
      </c>
      <c r="AA60" s="130">
        <v>6</v>
      </c>
      <c r="AB60" s="130">
        <v>6</v>
      </c>
      <c r="AC60" s="130">
        <v>6</v>
      </c>
      <c r="AD60" s="130"/>
      <c r="AE60" s="130">
        <v>6</v>
      </c>
      <c r="AF60" s="130"/>
      <c r="AG60" s="38">
        <f aca="true" t="shared" si="7" ref="AG60:AG65">SUM(E60:AF60)</f>
        <v>120</v>
      </c>
      <c r="AH60" s="69"/>
    </row>
    <row r="61" spans="1:34" ht="15.75" customHeight="1">
      <c r="A61" s="69"/>
      <c r="B61" s="122" t="s">
        <v>42</v>
      </c>
      <c r="C61" s="122" t="s">
        <v>38</v>
      </c>
      <c r="D61" s="122" t="s">
        <v>41</v>
      </c>
      <c r="E61" s="119"/>
      <c r="F61" s="119"/>
      <c r="G61" s="119"/>
      <c r="H61" s="119"/>
      <c r="I61" s="119">
        <v>6</v>
      </c>
      <c r="J61" s="119"/>
      <c r="K61" s="119"/>
      <c r="L61" s="119"/>
      <c r="M61" s="119"/>
      <c r="N61" s="119"/>
      <c r="O61" s="119"/>
      <c r="P61" s="119">
        <v>6</v>
      </c>
      <c r="Q61" s="119"/>
      <c r="R61" s="119"/>
      <c r="S61" s="119"/>
      <c r="T61" s="119"/>
      <c r="U61" s="119"/>
      <c r="V61" s="119"/>
      <c r="W61" s="119">
        <v>6</v>
      </c>
      <c r="X61" s="119"/>
      <c r="Y61" s="119"/>
      <c r="Z61" s="119"/>
      <c r="AA61" s="119"/>
      <c r="AB61" s="119"/>
      <c r="AC61" s="119"/>
      <c r="AD61" s="119">
        <v>6</v>
      </c>
      <c r="AE61" s="119"/>
      <c r="AF61" s="119"/>
      <c r="AG61" s="36">
        <f t="shared" si="7"/>
        <v>24</v>
      </c>
      <c r="AH61" s="69"/>
    </row>
    <row r="62" spans="1:34" ht="15.75" customHeight="1">
      <c r="A62" s="69"/>
      <c r="B62" s="122" t="s">
        <v>42</v>
      </c>
      <c r="C62" s="122"/>
      <c r="D62" s="122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36">
        <f t="shared" si="7"/>
        <v>0</v>
      </c>
      <c r="AH62" s="69"/>
    </row>
    <row r="63" spans="1:34" ht="15.75" customHeight="1">
      <c r="A63" s="69"/>
      <c r="B63" s="122" t="s">
        <v>42</v>
      </c>
      <c r="C63" s="131"/>
      <c r="D63" s="122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36">
        <f t="shared" si="7"/>
        <v>0</v>
      </c>
      <c r="AH63" s="69"/>
    </row>
    <row r="64" spans="1:34" ht="15.75" customHeight="1" thickBot="1">
      <c r="A64" s="69"/>
      <c r="B64" s="127" t="s">
        <v>42</v>
      </c>
      <c r="C64" s="132"/>
      <c r="D64" s="12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36">
        <f t="shared" si="7"/>
        <v>0</v>
      </c>
      <c r="AH64" s="69"/>
    </row>
    <row r="65" spans="1:34" ht="24.75" customHeight="1" thickTop="1">
      <c r="A65" s="69"/>
      <c r="B65" s="169" t="s">
        <v>80</v>
      </c>
      <c r="C65" s="170"/>
      <c r="D65" s="171"/>
      <c r="E65" s="41">
        <f>SUM(E60:E64)</f>
        <v>6</v>
      </c>
      <c r="F65" s="41">
        <f aca="true" t="shared" si="8" ref="F65:AF65">SUM(F60:F64)</f>
        <v>6</v>
      </c>
      <c r="G65" s="41">
        <f t="shared" si="8"/>
        <v>6</v>
      </c>
      <c r="H65" s="41">
        <f t="shared" si="8"/>
        <v>6</v>
      </c>
      <c r="I65" s="41">
        <f t="shared" si="8"/>
        <v>6</v>
      </c>
      <c r="J65" s="41">
        <f t="shared" si="8"/>
        <v>6</v>
      </c>
      <c r="K65" s="41">
        <f t="shared" si="8"/>
        <v>0</v>
      </c>
      <c r="L65" s="41">
        <f t="shared" si="8"/>
        <v>6</v>
      </c>
      <c r="M65" s="41">
        <f t="shared" si="8"/>
        <v>6</v>
      </c>
      <c r="N65" s="41">
        <f t="shared" si="8"/>
        <v>6</v>
      </c>
      <c r="O65" s="41">
        <f t="shared" si="8"/>
        <v>6</v>
      </c>
      <c r="P65" s="41">
        <f t="shared" si="8"/>
        <v>6</v>
      </c>
      <c r="Q65" s="41">
        <f t="shared" si="8"/>
        <v>6</v>
      </c>
      <c r="R65" s="41">
        <f t="shared" si="8"/>
        <v>0</v>
      </c>
      <c r="S65" s="41">
        <f t="shared" si="8"/>
        <v>6</v>
      </c>
      <c r="T65" s="41">
        <f t="shared" si="8"/>
        <v>6</v>
      </c>
      <c r="U65" s="41">
        <f t="shared" si="8"/>
        <v>6</v>
      </c>
      <c r="V65" s="41">
        <f t="shared" si="8"/>
        <v>6</v>
      </c>
      <c r="W65" s="41">
        <f t="shared" si="8"/>
        <v>6</v>
      </c>
      <c r="X65" s="41">
        <f t="shared" si="8"/>
        <v>6</v>
      </c>
      <c r="Y65" s="41">
        <f t="shared" si="8"/>
        <v>0</v>
      </c>
      <c r="Z65" s="41">
        <f t="shared" si="8"/>
        <v>6</v>
      </c>
      <c r="AA65" s="41">
        <f t="shared" si="8"/>
        <v>6</v>
      </c>
      <c r="AB65" s="41">
        <f t="shared" si="8"/>
        <v>6</v>
      </c>
      <c r="AC65" s="41">
        <f t="shared" si="8"/>
        <v>6</v>
      </c>
      <c r="AD65" s="41">
        <f t="shared" si="8"/>
        <v>6</v>
      </c>
      <c r="AE65" s="41">
        <f t="shared" si="8"/>
        <v>6</v>
      </c>
      <c r="AF65" s="41">
        <f t="shared" si="8"/>
        <v>0</v>
      </c>
      <c r="AG65" s="41">
        <f t="shared" si="7"/>
        <v>144</v>
      </c>
      <c r="AH65" s="69"/>
    </row>
    <row r="66" spans="1:34" ht="22.5" customHeight="1">
      <c r="A66" s="46"/>
      <c r="B66" s="77"/>
      <c r="C66" s="77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22"/>
      <c r="AH66" s="46"/>
    </row>
    <row r="67" spans="1:34" ht="26.25" customHeight="1">
      <c r="A67" s="46"/>
      <c r="B67" s="172" t="s">
        <v>81</v>
      </c>
      <c r="C67" s="173"/>
      <c r="D67" s="174"/>
      <c r="E67" s="36">
        <f>E24+E30+E50+E56-E65</f>
        <v>25</v>
      </c>
      <c r="F67" s="36">
        <f aca="true" t="shared" si="9" ref="F67:AF67">F24+F30+F50+F56-F65</f>
        <v>41</v>
      </c>
      <c r="G67" s="36">
        <f t="shared" si="9"/>
        <v>33</v>
      </c>
      <c r="H67" s="36">
        <f t="shared" si="9"/>
        <v>33</v>
      </c>
      <c r="I67" s="36">
        <f t="shared" si="9"/>
        <v>39</v>
      </c>
      <c r="J67" s="36">
        <f t="shared" si="9"/>
        <v>28</v>
      </c>
      <c r="K67" s="36">
        <f t="shared" si="9"/>
        <v>0</v>
      </c>
      <c r="L67" s="36">
        <f t="shared" si="9"/>
        <v>25</v>
      </c>
      <c r="M67" s="36">
        <f t="shared" si="9"/>
        <v>41</v>
      </c>
      <c r="N67" s="36">
        <f t="shared" si="9"/>
        <v>33</v>
      </c>
      <c r="O67" s="36">
        <f t="shared" si="9"/>
        <v>33</v>
      </c>
      <c r="P67" s="36">
        <f t="shared" si="9"/>
        <v>39</v>
      </c>
      <c r="Q67" s="36">
        <f t="shared" si="9"/>
        <v>28</v>
      </c>
      <c r="R67" s="36">
        <f t="shared" si="9"/>
        <v>0</v>
      </c>
      <c r="S67" s="36">
        <f t="shared" si="9"/>
        <v>25</v>
      </c>
      <c r="T67" s="36">
        <f t="shared" si="9"/>
        <v>41</v>
      </c>
      <c r="U67" s="36">
        <f t="shared" si="9"/>
        <v>33</v>
      </c>
      <c r="V67" s="36">
        <f t="shared" si="9"/>
        <v>33</v>
      </c>
      <c r="W67" s="36">
        <f t="shared" si="9"/>
        <v>39</v>
      </c>
      <c r="X67" s="36">
        <f t="shared" si="9"/>
        <v>28</v>
      </c>
      <c r="Y67" s="36">
        <f t="shared" si="9"/>
        <v>0</v>
      </c>
      <c r="Z67" s="36">
        <f t="shared" si="9"/>
        <v>25</v>
      </c>
      <c r="AA67" s="36">
        <f t="shared" si="9"/>
        <v>41</v>
      </c>
      <c r="AB67" s="36">
        <f t="shared" si="9"/>
        <v>33</v>
      </c>
      <c r="AC67" s="36">
        <f t="shared" si="9"/>
        <v>33</v>
      </c>
      <c r="AD67" s="36">
        <f t="shared" si="9"/>
        <v>39</v>
      </c>
      <c r="AE67" s="36">
        <f t="shared" si="9"/>
        <v>28</v>
      </c>
      <c r="AF67" s="36">
        <f t="shared" si="9"/>
        <v>0</v>
      </c>
      <c r="AG67" s="36">
        <f>SUM(E67:AF67)</f>
        <v>796</v>
      </c>
      <c r="AH67" s="46"/>
    </row>
    <row r="68" spans="1:34" ht="26.25" customHeight="1">
      <c r="A68" s="46"/>
      <c r="B68" s="172" t="s">
        <v>82</v>
      </c>
      <c r="C68" s="175"/>
      <c r="D68" s="176"/>
      <c r="E68" s="44">
        <f>IF(E9&gt;=1,IF(E9&lt;=15,$D8,((E9-15)/5+1)*$D8),0)+IF(E35&gt;=1,IF(E35&lt;=15,$D34,((E35-15)/5+1)*$D34),0)</f>
        <v>12</v>
      </c>
      <c r="F68" s="44">
        <f aca="true" t="shared" si="10" ref="F68:AF68">IF(F9&gt;=1,IF(F9&lt;=15,$D8,((F9-15)/5+1)*$D8),0)+IF(F35&gt;=1,IF(F35&lt;=15,$D34,((F35-15)/5+1)*$D34),0)</f>
        <v>12</v>
      </c>
      <c r="G68" s="44">
        <f t="shared" si="10"/>
        <v>12</v>
      </c>
      <c r="H68" s="44">
        <f t="shared" si="10"/>
        <v>12</v>
      </c>
      <c r="I68" s="44">
        <f t="shared" si="10"/>
        <v>12</v>
      </c>
      <c r="J68" s="44">
        <f t="shared" si="10"/>
        <v>12</v>
      </c>
      <c r="K68" s="44">
        <f>IF(K9&gt;=1,IF(K9&lt;=15,$D8,((K9-15)/5+1)*$D8),0)+IF(K35&gt;=1,IF(K35&lt;=15,$D34,((K35-15)/5+1)*$D34),0)</f>
        <v>0</v>
      </c>
      <c r="L68" s="44">
        <f t="shared" si="10"/>
        <v>12</v>
      </c>
      <c r="M68" s="44">
        <f t="shared" si="10"/>
        <v>12</v>
      </c>
      <c r="N68" s="44">
        <f t="shared" si="10"/>
        <v>12</v>
      </c>
      <c r="O68" s="44">
        <f t="shared" si="10"/>
        <v>12</v>
      </c>
      <c r="P68" s="44">
        <f t="shared" si="10"/>
        <v>12</v>
      </c>
      <c r="Q68" s="44">
        <f t="shared" si="10"/>
        <v>12</v>
      </c>
      <c r="R68" s="44">
        <f t="shared" si="10"/>
        <v>0</v>
      </c>
      <c r="S68" s="44">
        <f t="shared" si="10"/>
        <v>12</v>
      </c>
      <c r="T68" s="44">
        <f t="shared" si="10"/>
        <v>12</v>
      </c>
      <c r="U68" s="44">
        <f t="shared" si="10"/>
        <v>12</v>
      </c>
      <c r="V68" s="44">
        <f t="shared" si="10"/>
        <v>12</v>
      </c>
      <c r="W68" s="44">
        <f t="shared" si="10"/>
        <v>12</v>
      </c>
      <c r="X68" s="44">
        <f t="shared" si="10"/>
        <v>12</v>
      </c>
      <c r="Y68" s="44">
        <f t="shared" si="10"/>
        <v>0</v>
      </c>
      <c r="Z68" s="44">
        <f t="shared" si="10"/>
        <v>12</v>
      </c>
      <c r="AA68" s="44">
        <f t="shared" si="10"/>
        <v>12</v>
      </c>
      <c r="AB68" s="44">
        <f t="shared" si="10"/>
        <v>12</v>
      </c>
      <c r="AC68" s="44">
        <f t="shared" si="10"/>
        <v>12</v>
      </c>
      <c r="AD68" s="44">
        <f t="shared" si="10"/>
        <v>12</v>
      </c>
      <c r="AE68" s="44">
        <f t="shared" si="10"/>
        <v>12</v>
      </c>
      <c r="AF68" s="44">
        <f t="shared" si="10"/>
        <v>0</v>
      </c>
      <c r="AG68" s="36">
        <f>SUM(E68:AF68)</f>
        <v>288</v>
      </c>
      <c r="AH68" s="46"/>
    </row>
    <row r="69" spans="1:34" ht="26.25" customHeight="1">
      <c r="A69" s="46"/>
      <c r="B69" s="172" t="s">
        <v>89</v>
      </c>
      <c r="C69" s="173"/>
      <c r="D69" s="174"/>
      <c r="E69" s="36">
        <f aca="true" t="shared" si="11" ref="E69:AF69">E67-E68</f>
        <v>13</v>
      </c>
      <c r="F69" s="36">
        <f t="shared" si="11"/>
        <v>29</v>
      </c>
      <c r="G69" s="36">
        <f t="shared" si="11"/>
        <v>21</v>
      </c>
      <c r="H69" s="36">
        <f t="shared" si="11"/>
        <v>21</v>
      </c>
      <c r="I69" s="36">
        <f t="shared" si="11"/>
        <v>27</v>
      </c>
      <c r="J69" s="36">
        <f t="shared" si="11"/>
        <v>16</v>
      </c>
      <c r="K69" s="36">
        <f t="shared" si="11"/>
        <v>0</v>
      </c>
      <c r="L69" s="36">
        <f t="shared" si="11"/>
        <v>13</v>
      </c>
      <c r="M69" s="36">
        <f t="shared" si="11"/>
        <v>29</v>
      </c>
      <c r="N69" s="36">
        <f t="shared" si="11"/>
        <v>21</v>
      </c>
      <c r="O69" s="36">
        <f t="shared" si="11"/>
        <v>21</v>
      </c>
      <c r="P69" s="36">
        <f t="shared" si="11"/>
        <v>27</v>
      </c>
      <c r="Q69" s="36">
        <f t="shared" si="11"/>
        <v>16</v>
      </c>
      <c r="R69" s="36">
        <f t="shared" si="11"/>
        <v>0</v>
      </c>
      <c r="S69" s="36">
        <f t="shared" si="11"/>
        <v>13</v>
      </c>
      <c r="T69" s="36">
        <f t="shared" si="11"/>
        <v>29</v>
      </c>
      <c r="U69" s="36">
        <f t="shared" si="11"/>
        <v>21</v>
      </c>
      <c r="V69" s="36">
        <f t="shared" si="11"/>
        <v>21</v>
      </c>
      <c r="W69" s="36">
        <f t="shared" si="11"/>
        <v>27</v>
      </c>
      <c r="X69" s="36">
        <f t="shared" si="11"/>
        <v>16</v>
      </c>
      <c r="Y69" s="36">
        <f t="shared" si="11"/>
        <v>0</v>
      </c>
      <c r="Z69" s="36">
        <f t="shared" si="11"/>
        <v>13</v>
      </c>
      <c r="AA69" s="36">
        <f t="shared" si="11"/>
        <v>29</v>
      </c>
      <c r="AB69" s="36">
        <f t="shared" si="11"/>
        <v>21</v>
      </c>
      <c r="AC69" s="36">
        <f t="shared" si="11"/>
        <v>21</v>
      </c>
      <c r="AD69" s="36">
        <f t="shared" si="11"/>
        <v>27</v>
      </c>
      <c r="AE69" s="36">
        <f t="shared" si="11"/>
        <v>16</v>
      </c>
      <c r="AF69" s="36">
        <f t="shared" si="11"/>
        <v>0</v>
      </c>
      <c r="AG69" s="36">
        <f>SUM(E69:AF69)</f>
        <v>508</v>
      </c>
      <c r="AH69" s="46"/>
    </row>
    <row r="70" spans="1:34" ht="12">
      <c r="A70" s="46"/>
      <c r="B70" s="46"/>
      <c r="C70" s="46"/>
      <c r="D70" s="47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ht="12">
      <c r="A71" s="46"/>
      <c r="B71" s="46"/>
      <c r="C71" s="46"/>
      <c r="D71" s="84" t="s">
        <v>14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 t="s">
        <v>20</v>
      </c>
      <c r="W71" s="46"/>
      <c r="X71" s="46"/>
      <c r="Y71" s="46" t="s">
        <v>83</v>
      </c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12">
      <c r="A72" s="46"/>
      <c r="B72" s="46"/>
      <c r="C72" s="46"/>
      <c r="D72" s="144" t="s">
        <v>105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 t="s">
        <v>21</v>
      </c>
      <c r="W72" s="46"/>
      <c r="X72" s="46"/>
      <c r="Y72" s="46" t="s">
        <v>47</v>
      </c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12">
      <c r="A73" s="46"/>
      <c r="B73" s="46"/>
      <c r="C73" s="46"/>
      <c r="D73" s="84" t="s">
        <v>58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 t="s">
        <v>48</v>
      </c>
      <c r="W73" s="46"/>
      <c r="X73" s="46"/>
      <c r="Y73" s="46" t="s">
        <v>49</v>
      </c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12">
      <c r="A74" s="46"/>
      <c r="B74" s="46"/>
      <c r="C74" s="46"/>
      <c r="D74" s="114" t="s">
        <v>108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 t="s">
        <v>22</v>
      </c>
      <c r="W74" s="46"/>
      <c r="X74" s="46"/>
      <c r="Y74" s="46" t="s">
        <v>50</v>
      </c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12">
      <c r="A75" s="46"/>
      <c r="B75" s="46"/>
      <c r="C75" s="46"/>
      <c r="D75" s="114" t="s">
        <v>109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 t="s">
        <v>23</v>
      </c>
      <c r="W75" s="46"/>
      <c r="X75" s="46"/>
      <c r="Y75" s="46" t="s">
        <v>84</v>
      </c>
      <c r="Z75" s="46"/>
      <c r="AA75" s="46" t="s">
        <v>85</v>
      </c>
      <c r="AB75" s="46"/>
      <c r="AC75" s="46"/>
      <c r="AD75" s="46"/>
      <c r="AE75" s="46"/>
      <c r="AF75" s="46"/>
      <c r="AG75" s="46"/>
      <c r="AH75" s="46"/>
    </row>
    <row r="76" spans="1:34" ht="12">
      <c r="A76" s="46"/>
      <c r="B76" s="46"/>
      <c r="C76" s="46"/>
      <c r="D76" s="79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 t="s">
        <v>86</v>
      </c>
      <c r="Z76" s="46"/>
      <c r="AA76" s="46" t="s">
        <v>87</v>
      </c>
      <c r="AB76" s="46"/>
      <c r="AC76" s="46"/>
      <c r="AD76" s="46"/>
      <c r="AE76" s="46"/>
      <c r="AF76" s="46"/>
      <c r="AG76" s="46"/>
      <c r="AH76" s="46"/>
    </row>
    <row r="77" spans="1:34" ht="12">
      <c r="A77" s="46"/>
      <c r="B77" s="46"/>
      <c r="C77" s="46"/>
      <c r="D77" s="47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 t="s">
        <v>52</v>
      </c>
      <c r="W77" s="46"/>
      <c r="X77" s="46"/>
      <c r="Y77" s="48" t="s">
        <v>118</v>
      </c>
      <c r="Z77" s="48"/>
      <c r="AA77" s="48"/>
      <c r="AB77" s="48"/>
      <c r="AC77" s="48"/>
      <c r="AD77" s="48"/>
      <c r="AE77" s="48"/>
      <c r="AF77" s="46"/>
      <c r="AG77" s="46"/>
      <c r="AH77" s="46"/>
    </row>
    <row r="78" spans="1:34" ht="12">
      <c r="A78" s="46"/>
      <c r="B78" s="46"/>
      <c r="C78" s="46"/>
      <c r="D78" s="47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 t="s">
        <v>54</v>
      </c>
      <c r="W78" s="46"/>
      <c r="X78" s="46"/>
      <c r="Y78" s="48" t="s">
        <v>55</v>
      </c>
      <c r="Z78" s="48"/>
      <c r="AA78" s="48"/>
      <c r="AB78" s="48"/>
      <c r="AC78" s="48"/>
      <c r="AD78" s="48"/>
      <c r="AE78" s="48"/>
      <c r="AF78" s="46"/>
      <c r="AG78" s="46"/>
      <c r="AH78" s="46"/>
    </row>
    <row r="79" spans="1:34" ht="12">
      <c r="A79" s="46"/>
      <c r="B79" s="46"/>
      <c r="C79" s="46"/>
      <c r="D79" s="47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8" t="s">
        <v>56</v>
      </c>
      <c r="Z79" s="48"/>
      <c r="AA79" s="48"/>
      <c r="AB79" s="48"/>
      <c r="AC79" s="48"/>
      <c r="AD79" s="48"/>
      <c r="AE79" s="48"/>
      <c r="AF79" s="46"/>
      <c r="AG79" s="46"/>
      <c r="AH79" s="46"/>
    </row>
    <row r="80" spans="1:34" ht="12">
      <c r="A80" s="46"/>
      <c r="B80" s="46"/>
      <c r="C80" s="46"/>
      <c r="D80" s="47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8" t="s">
        <v>57</v>
      </c>
      <c r="Z80" s="48"/>
      <c r="AA80" s="48"/>
      <c r="AB80" s="48"/>
      <c r="AC80" s="48"/>
      <c r="AD80" s="48"/>
      <c r="AE80" s="48"/>
      <c r="AF80" s="46"/>
      <c r="AG80" s="46"/>
      <c r="AH80" s="46"/>
    </row>
  </sheetData>
  <sheetProtection sheet="1" insertRows="0" deleteRows="0"/>
  <mergeCells count="30">
    <mergeCell ref="B67:D67"/>
    <mergeCell ref="B68:D68"/>
    <mergeCell ref="B69:D69"/>
    <mergeCell ref="E36:AF36"/>
    <mergeCell ref="B50:D50"/>
    <mergeCell ref="B56:D56"/>
    <mergeCell ref="E59:AF59"/>
    <mergeCell ref="B34:C34"/>
    <mergeCell ref="AG32:AG33"/>
    <mergeCell ref="B35:D35"/>
    <mergeCell ref="B65:D65"/>
    <mergeCell ref="B32:D33"/>
    <mergeCell ref="E32:K32"/>
    <mergeCell ref="L32:R32"/>
    <mergeCell ref="S32:Y32"/>
    <mergeCell ref="Z32:AF32"/>
    <mergeCell ref="Z6:AF6"/>
    <mergeCell ref="AG6:AG7"/>
    <mergeCell ref="B9:D9"/>
    <mergeCell ref="E10:AF10"/>
    <mergeCell ref="B24:D24"/>
    <mergeCell ref="B30:D30"/>
    <mergeCell ref="B6:D7"/>
    <mergeCell ref="B8:C8"/>
    <mergeCell ref="H2:K2"/>
    <mergeCell ref="H3:L3"/>
    <mergeCell ref="P3:R3"/>
    <mergeCell ref="E6:K6"/>
    <mergeCell ref="L6:R6"/>
    <mergeCell ref="S6:Y6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6" r:id="rId1"/>
  <ignoredErrors>
    <ignoredError sqref="E34:A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20060267</dc:creator>
  <cp:keywords/>
  <dc:description/>
  <cp:lastModifiedBy>和歌山市</cp:lastModifiedBy>
  <cp:lastPrinted>2019-05-08T06:22:03Z</cp:lastPrinted>
  <dcterms:created xsi:type="dcterms:W3CDTF">2012-05-31T04:59:21Z</dcterms:created>
  <dcterms:modified xsi:type="dcterms:W3CDTF">2019-05-08T06:22:09Z</dcterms:modified>
  <cp:category/>
  <cp:version/>
  <cp:contentType/>
  <cp:contentStatus/>
</cp:coreProperties>
</file>