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技術管理課\03 技術管理班（旧建設基準班）\99 検討事項\06(未)週休２日\R5\05_制定・通知決裁\"/>
    </mc:Choice>
  </mc:AlternateContent>
  <xr:revisionPtr revIDLastSave="0" documentId="13_ncr:1_{42CB3CA1-9DB7-4949-B867-24FCCFBE779B}" xr6:coauthVersionLast="36" xr6:coauthVersionMax="36" xr10:uidLastSave="{00000000-0000-0000-0000-000000000000}"/>
  <bookViews>
    <workbookView xWindow="0" yWindow="0" windowWidth="16275" windowHeight="7245" xr2:uid="{0D815E65-4BAB-4268-9BC8-03DB234A4DA4}"/>
  </bookViews>
  <sheets>
    <sheet name="記入例" sheetId="8" r:id="rId1"/>
    <sheet name="計画・実績書" sheetId="1" r:id="rId2"/>
    <sheet name="【R6・R7】祝日一覧" sheetId="11" r:id="rId3"/>
  </sheets>
  <definedNames>
    <definedName name="_xlnm.Print_Area" localSheetId="0">記入例!$A$1:$AK$67</definedName>
    <definedName name="_xlnm.Print_Area" localSheetId="1">計画・実績書!$A$1:$AK$268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1" l="1"/>
  <c r="AJ267" i="1"/>
  <c r="AJ268" i="1" s="1"/>
  <c r="AI267" i="1"/>
  <c r="AH267" i="1"/>
  <c r="AH268" i="1" s="1"/>
  <c r="AK257" i="1"/>
  <c r="AJ257" i="1"/>
  <c r="AJ258" i="1" s="1"/>
  <c r="AI257" i="1"/>
  <c r="AH257" i="1"/>
  <c r="AH258" i="1" s="1"/>
  <c r="AK247" i="1"/>
  <c r="AJ247" i="1"/>
  <c r="AJ248" i="1" s="1"/>
  <c r="AI247" i="1"/>
  <c r="AH247" i="1"/>
  <c r="AH248" i="1" s="1"/>
  <c r="AK237" i="1"/>
  <c r="AJ237" i="1"/>
  <c r="AJ238" i="1" s="1"/>
  <c r="AI237" i="1"/>
  <c r="AH237" i="1"/>
  <c r="AH238" i="1" s="1"/>
  <c r="AK227" i="1"/>
  <c r="AJ227" i="1"/>
  <c r="AJ228" i="1" s="1"/>
  <c r="AI227" i="1"/>
  <c r="AH227" i="1"/>
  <c r="AH228" i="1" s="1"/>
  <c r="AK217" i="1"/>
  <c r="AJ217" i="1"/>
  <c r="AJ218" i="1" s="1"/>
  <c r="AI217" i="1"/>
  <c r="AH217" i="1"/>
  <c r="AH218" i="1" s="1"/>
  <c r="AK200" i="1"/>
  <c r="AJ200" i="1"/>
  <c r="AJ201" i="1" s="1"/>
  <c r="AI200" i="1"/>
  <c r="AH200" i="1"/>
  <c r="AH201" i="1" s="1"/>
  <c r="AK190" i="1"/>
  <c r="AJ190" i="1"/>
  <c r="AJ191" i="1" s="1"/>
  <c r="AI190" i="1"/>
  <c r="AH190" i="1"/>
  <c r="AH191" i="1" s="1"/>
  <c r="AK180" i="1"/>
  <c r="AJ180" i="1"/>
  <c r="AJ181" i="1" s="1"/>
  <c r="AI180" i="1"/>
  <c r="AH180" i="1"/>
  <c r="AH181" i="1" s="1"/>
  <c r="AK170" i="1"/>
  <c r="AJ170" i="1"/>
  <c r="AJ171" i="1" s="1"/>
  <c r="AI170" i="1"/>
  <c r="AH170" i="1"/>
  <c r="AH171" i="1" s="1"/>
  <c r="AK160" i="1"/>
  <c r="AJ160" i="1"/>
  <c r="AJ161" i="1" s="1"/>
  <c r="AI160" i="1"/>
  <c r="AH160" i="1"/>
  <c r="AH161" i="1" s="1"/>
  <c r="AK150" i="1"/>
  <c r="AJ150" i="1"/>
  <c r="AJ151" i="1" s="1"/>
  <c r="AI150" i="1"/>
  <c r="AH150" i="1"/>
  <c r="AH151" i="1" s="1"/>
  <c r="E137" i="1"/>
  <c r="E204" i="1" s="1"/>
  <c r="AH83" i="1"/>
  <c r="E73" i="1"/>
  <c r="E140" i="1" s="1"/>
  <c r="E207" i="1" s="1"/>
  <c r="E72" i="1"/>
  <c r="E139" i="1" s="1"/>
  <c r="E206" i="1" s="1"/>
  <c r="E71" i="1"/>
  <c r="E138" i="1" s="1"/>
  <c r="E205" i="1" s="1"/>
  <c r="L71" i="1"/>
  <c r="L138" i="1" s="1"/>
  <c r="L205" i="1" s="1"/>
  <c r="E70" i="1"/>
  <c r="A9" i="8"/>
  <c r="AK133" i="1"/>
  <c r="AJ133" i="1"/>
  <c r="AJ134" i="1" s="1"/>
  <c r="AI133" i="1"/>
  <c r="AH133" i="1"/>
  <c r="AH134" i="1" s="1"/>
  <c r="AK123" i="1"/>
  <c r="AJ123" i="1"/>
  <c r="AJ124" i="1" s="1"/>
  <c r="AI123" i="1"/>
  <c r="AH123" i="1"/>
  <c r="AH124" i="1" s="1"/>
  <c r="AK113" i="1"/>
  <c r="AJ113" i="1"/>
  <c r="AJ114" i="1" s="1"/>
  <c r="AI113" i="1"/>
  <c r="AH113" i="1"/>
  <c r="AH114" i="1" s="1"/>
  <c r="AK103" i="1"/>
  <c r="AJ103" i="1"/>
  <c r="AJ104" i="1" s="1"/>
  <c r="AI103" i="1"/>
  <c r="AH103" i="1"/>
  <c r="AH104" i="1" s="1"/>
  <c r="AJ94" i="1"/>
  <c r="AK93" i="1"/>
  <c r="AJ93" i="1"/>
  <c r="AI93" i="1"/>
  <c r="AH93" i="1"/>
  <c r="AH94" i="1" s="1"/>
  <c r="AK83" i="1"/>
  <c r="AJ83" i="1"/>
  <c r="AJ84" i="1" s="1"/>
  <c r="AI83" i="1"/>
  <c r="AH84" i="1" l="1"/>
  <c r="AH36" i="8"/>
  <c r="AH16" i="1" l="1"/>
  <c r="AH16" i="8" l="1"/>
  <c r="AF6" i="8" l="1"/>
  <c r="AF6" i="1"/>
  <c r="A9" i="1"/>
  <c r="A19" i="1" s="1"/>
  <c r="A29" i="1" s="1"/>
  <c r="A39" i="1" s="1"/>
  <c r="A49" i="1" s="1"/>
  <c r="A59" i="1" s="1"/>
  <c r="A76" i="1" s="1"/>
  <c r="AK66" i="8"/>
  <c r="AJ66" i="8"/>
  <c r="AI66" i="8"/>
  <c r="AH66" i="8"/>
  <c r="AH67" i="8" s="1"/>
  <c r="AK56" i="8"/>
  <c r="AJ56" i="8"/>
  <c r="AJ57" i="8" s="1"/>
  <c r="AI56" i="8"/>
  <c r="AH56" i="8"/>
  <c r="AH57" i="8" s="1"/>
  <c r="AK46" i="8"/>
  <c r="AJ46" i="8"/>
  <c r="AJ47" i="8" s="1"/>
  <c r="AI46" i="8"/>
  <c r="AH46" i="8"/>
  <c r="AH47" i="8" s="1"/>
  <c r="AK36" i="8"/>
  <c r="AJ36" i="8"/>
  <c r="AJ37" i="8" s="1"/>
  <c r="AI36" i="8"/>
  <c r="AH37" i="8"/>
  <c r="AK26" i="8"/>
  <c r="AJ26" i="8"/>
  <c r="AI26" i="8"/>
  <c r="AH26" i="8"/>
  <c r="AC4" i="8" s="1"/>
  <c r="AK16" i="8"/>
  <c r="AF5" i="8" s="1"/>
  <c r="AJ16" i="8"/>
  <c r="AC5" i="8" s="1"/>
  <c r="AI16" i="8"/>
  <c r="A19" i="8"/>
  <c r="AJ46" i="1"/>
  <c r="AJ47" i="1" s="1"/>
  <c r="AJ66" i="1"/>
  <c r="AJ67" i="1" s="1"/>
  <c r="AH66" i="1"/>
  <c r="AH67" i="1" s="1"/>
  <c r="AJ56" i="1"/>
  <c r="AJ57" i="1" s="1"/>
  <c r="AH56" i="1"/>
  <c r="AH57" i="1" s="1"/>
  <c r="AH46" i="1"/>
  <c r="AH47" i="1" s="1"/>
  <c r="AJ36" i="1"/>
  <c r="AH36" i="1"/>
  <c r="AH37" i="1" s="1"/>
  <c r="AI36" i="1"/>
  <c r="AJ26" i="1"/>
  <c r="AH26" i="1"/>
  <c r="AJ16" i="1"/>
  <c r="AI16" i="1"/>
  <c r="AH17" i="1" s="1"/>
  <c r="AH17" i="8" l="1"/>
  <c r="AF4" i="8"/>
  <c r="AC4" i="1"/>
  <c r="AC5" i="1"/>
  <c r="A86" i="1"/>
  <c r="A96" i="1" s="1"/>
  <c r="A106" i="1" s="1"/>
  <c r="A116" i="1" s="1"/>
  <c r="A126" i="1" s="1"/>
  <c r="A143" i="1" s="1"/>
  <c r="A153" i="1" s="1"/>
  <c r="A163" i="1" s="1"/>
  <c r="A173" i="1" s="1"/>
  <c r="A183" i="1" s="1"/>
  <c r="A193" i="1" s="1"/>
  <c r="AJ67" i="8"/>
  <c r="AJ17" i="8"/>
  <c r="A29" i="8"/>
  <c r="AJ27" i="8"/>
  <c r="AH27" i="8"/>
  <c r="AK66" i="1"/>
  <c r="AI66" i="1"/>
  <c r="AK56" i="1"/>
  <c r="AI56" i="1"/>
  <c r="AK46" i="1"/>
  <c r="AI46" i="1"/>
  <c r="AK36" i="1"/>
  <c r="AJ37" i="1" s="1"/>
  <c r="AK26" i="1"/>
  <c r="AJ27" i="1" s="1"/>
  <c r="AI26" i="1"/>
  <c r="AF4" i="1" s="1"/>
  <c r="AK16" i="1"/>
  <c r="AF5" i="1" l="1"/>
  <c r="AH27" i="1"/>
  <c r="AJ17" i="1"/>
  <c r="AI4" i="1"/>
  <c r="A210" i="1"/>
  <c r="A220" i="1" s="1"/>
  <c r="A230" i="1" s="1"/>
  <c r="A240" i="1" s="1"/>
  <c r="A250" i="1" s="1"/>
  <c r="A260" i="1" s="1"/>
  <c r="AI4" i="8"/>
  <c r="A39" i="8"/>
  <c r="AI5" i="1" l="1"/>
  <c r="AI6" i="1" s="1"/>
  <c r="AI5" i="8"/>
  <c r="AI6" i="8" s="1"/>
  <c r="A49" i="8"/>
  <c r="A59" i="8" l="1"/>
</calcChain>
</file>

<file path=xl/sharedStrings.xml><?xml version="1.0" encoding="utf-8"?>
<sst xmlns="http://schemas.openxmlformats.org/spreadsheetml/2006/main" count="1518" uniqueCount="73">
  <si>
    <t>から</t>
    <phoneticPr fontId="3"/>
  </si>
  <si>
    <t>まで</t>
    <phoneticPr fontId="3"/>
  </si>
  <si>
    <t>日</t>
  </si>
  <si>
    <t>日</t>
    <rPh sb="0" eb="1">
      <t>ヒ</t>
    </rPh>
    <phoneticPr fontId="3"/>
  </si>
  <si>
    <t>曜日</t>
    <rPh sb="0" eb="2">
      <t>ヨウビ</t>
    </rPh>
    <phoneticPr fontId="3"/>
  </si>
  <si>
    <t>計画</t>
    <rPh sb="0" eb="2">
      <t>ケイカク</t>
    </rPh>
    <phoneticPr fontId="3"/>
  </si>
  <si>
    <t>実績</t>
    <rPh sb="0" eb="2">
      <t>ジッセキ</t>
    </rPh>
    <phoneticPr fontId="3"/>
  </si>
  <si>
    <t>日</t>
    <rPh sb="0" eb="1">
      <t>ニチ</t>
    </rPh>
    <phoneticPr fontId="3"/>
  </si>
  <si>
    <t>月</t>
  </si>
  <si>
    <t>火</t>
  </si>
  <si>
    <t>火</t>
    <rPh sb="0" eb="1">
      <t>カ</t>
    </rPh>
    <phoneticPr fontId="3"/>
  </si>
  <si>
    <t>水</t>
  </si>
  <si>
    <t>木</t>
  </si>
  <si>
    <t>金</t>
  </si>
  <si>
    <t>土</t>
  </si>
  <si>
    <t>水</t>
    <rPh sb="0" eb="1">
      <t>スイ</t>
    </rPh>
    <phoneticPr fontId="3"/>
  </si>
  <si>
    <t>対象日数</t>
    <rPh sb="0" eb="2">
      <t>タイショウ</t>
    </rPh>
    <rPh sb="2" eb="4">
      <t>ニッスウ</t>
    </rPh>
    <phoneticPr fontId="3"/>
  </si>
  <si>
    <t>閉所日数</t>
    <rPh sb="0" eb="2">
      <t>ヘイショ</t>
    </rPh>
    <rPh sb="2" eb="4">
      <t>ニッスウ</t>
    </rPh>
    <phoneticPr fontId="3"/>
  </si>
  <si>
    <t>土</t>
    <rPh sb="0" eb="1">
      <t>ド</t>
    </rPh>
    <phoneticPr fontId="3"/>
  </si>
  <si>
    <t>金</t>
    <rPh sb="0" eb="1">
      <t>キン</t>
    </rPh>
    <phoneticPr fontId="3"/>
  </si>
  <si>
    <t>閉所率</t>
    <rPh sb="0" eb="2">
      <t>ヘイショ</t>
    </rPh>
    <rPh sb="2" eb="3">
      <t>リツ</t>
    </rPh>
    <phoneticPr fontId="3"/>
  </si>
  <si>
    <t>対象期間</t>
    <rPh sb="0" eb="2">
      <t>タイショウ</t>
    </rPh>
    <rPh sb="2" eb="4">
      <t>キカン</t>
    </rPh>
    <phoneticPr fontId="3"/>
  </si>
  <si>
    <t>判定</t>
    <rPh sb="0" eb="2">
      <t>ハンテイ</t>
    </rPh>
    <phoneticPr fontId="3"/>
  </si>
  <si>
    <t>合計</t>
    <rPh sb="0" eb="2">
      <t>ゴウケイ</t>
    </rPh>
    <phoneticPr fontId="3"/>
  </si>
  <si>
    <t>４週８休以上…</t>
    <rPh sb="1" eb="2">
      <t>シュウ</t>
    </rPh>
    <rPh sb="3" eb="4">
      <t>キュウ</t>
    </rPh>
    <rPh sb="4" eb="6">
      <t>イジョウ</t>
    </rPh>
    <phoneticPr fontId="3"/>
  </si>
  <si>
    <t>〇〇〇〇〇工事</t>
    <rPh sb="5" eb="7">
      <t>コウジ</t>
    </rPh>
    <phoneticPr fontId="3"/>
  </si>
  <si>
    <t>休日取得計画・実績書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ショ</t>
    </rPh>
    <phoneticPr fontId="3"/>
  </si>
  <si>
    <t>休</t>
  </si>
  <si>
    <t>　</t>
  </si>
  <si>
    <t>－</t>
  </si>
  <si>
    <t>現場着手</t>
    <rPh sb="0" eb="2">
      <t>ゲンバ</t>
    </rPh>
    <rPh sb="2" eb="4">
      <t>チャクシュ</t>
    </rPh>
    <phoneticPr fontId="3"/>
  </si>
  <si>
    <t>準備工着手</t>
    <rPh sb="0" eb="2">
      <t>ジュンビ</t>
    </rPh>
    <rPh sb="2" eb="3">
      <t>コウ</t>
    </rPh>
    <rPh sb="3" eb="5">
      <t>チャクシュ</t>
    </rPh>
    <phoneticPr fontId="3"/>
  </si>
  <si>
    <t>雨</t>
  </si>
  <si>
    <t>夏</t>
  </si>
  <si>
    <t>17の振替作業</t>
    <rPh sb="3" eb="5">
      <t>フリカエ</t>
    </rPh>
    <rPh sb="5" eb="7">
      <t>サギョウ</t>
    </rPh>
    <phoneticPr fontId="3"/>
  </si>
  <si>
    <t>26の振替休日</t>
    <rPh sb="3" eb="5">
      <t>フリカエ</t>
    </rPh>
    <rPh sb="5" eb="7">
      <t>キュウジツ</t>
    </rPh>
    <phoneticPr fontId="3"/>
  </si>
  <si>
    <t>工場製作</t>
    <rPh sb="0" eb="2">
      <t>コウジョウ</t>
    </rPh>
    <rPh sb="2" eb="4">
      <t>セイサク</t>
    </rPh>
    <phoneticPr fontId="3"/>
  </si>
  <si>
    <t>工</t>
  </si>
  <si>
    <t>中</t>
  </si>
  <si>
    <t>記事</t>
    <rPh sb="0" eb="2">
      <t>キジ</t>
    </rPh>
    <phoneticPr fontId="3"/>
  </si>
  <si>
    <t>雨天閉所</t>
    <rPh sb="0" eb="2">
      <t>ウテン</t>
    </rPh>
    <rPh sb="2" eb="4">
      <t>ヘイショ</t>
    </rPh>
    <phoneticPr fontId="3"/>
  </si>
  <si>
    <t>海の日</t>
    <rPh sb="0" eb="1">
      <t>ウミ</t>
    </rPh>
    <rPh sb="2" eb="3">
      <t>ヒ</t>
    </rPh>
    <phoneticPr fontId="3"/>
  </si>
  <si>
    <t>山の日</t>
    <rPh sb="0" eb="1">
      <t>ヤマ</t>
    </rPh>
    <rPh sb="2" eb="3">
      <t>ヒ</t>
    </rPh>
    <phoneticPr fontId="3"/>
  </si>
  <si>
    <t>スポーツの日</t>
    <rPh sb="5" eb="6">
      <t>ヒ</t>
    </rPh>
    <phoneticPr fontId="3"/>
  </si>
  <si>
    <t>文化の日</t>
    <rPh sb="0" eb="2">
      <t>ブンカ</t>
    </rPh>
    <rPh sb="3" eb="4">
      <t>ヒ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</si>
  <si>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</si>
  <si>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現場完成</t>
    <rPh sb="0" eb="2">
      <t>ゲンバ</t>
    </rPh>
    <rPh sb="2" eb="4">
      <t>カンセイ</t>
    </rPh>
    <phoneticPr fontId="3"/>
  </si>
  <si>
    <t>一時中止</t>
    <rPh sb="0" eb="2">
      <t>イチジ</t>
    </rPh>
    <rPh sb="2" eb="4">
      <t>チュウシ</t>
    </rPh>
    <phoneticPr fontId="3"/>
  </si>
  <si>
    <t>工 事 名</t>
    <rPh sb="0" eb="1">
      <t>コウ</t>
    </rPh>
    <rPh sb="2" eb="3">
      <t>コト</t>
    </rPh>
    <rPh sb="4" eb="5">
      <t>メイ</t>
    </rPh>
    <phoneticPr fontId="3"/>
  </si>
  <si>
    <t>工　　期</t>
    <rPh sb="0" eb="1">
      <t>コウ</t>
    </rPh>
    <rPh sb="3" eb="4">
      <t>キ</t>
    </rPh>
    <phoneticPr fontId="3"/>
  </si>
  <si>
    <t>国民の祝日（内閣府ＨＰより）</t>
    <rPh sb="0" eb="2">
      <t>コクミン</t>
    </rPh>
    <rPh sb="3" eb="5">
      <t>シュクジツ</t>
    </rPh>
    <rPh sb="6" eb="8">
      <t>ナイカク</t>
    </rPh>
    <rPh sb="8" eb="9">
      <t>フ</t>
    </rPh>
    <phoneticPr fontId="3"/>
  </si>
  <si>
    <t>名称</t>
    <rPh sb="0" eb="2">
      <t>メイショウ</t>
    </rPh>
    <phoneticPr fontId="3"/>
  </si>
  <si>
    <t>日付</t>
    <rPh sb="0" eb="2">
      <t>ヒヅケ</t>
    </rPh>
    <phoneticPr fontId="3"/>
  </si>
  <si>
    <t>備考</t>
    <rPh sb="0" eb="2">
      <t>ビコウ</t>
    </rPh>
    <phoneticPr fontId="3"/>
  </si>
  <si>
    <t>元日</t>
    <rPh sb="0" eb="2">
      <t>ガンジツ</t>
    </rPh>
    <phoneticPr fontId="3"/>
  </si>
  <si>
    <t>休日</t>
    <rPh sb="0" eb="2">
      <t>キュウジツ</t>
    </rPh>
    <phoneticPr fontId="3"/>
  </si>
  <si>
    <t>成人の日</t>
    <rPh sb="0" eb="2">
      <t>セイジン</t>
    </rPh>
    <rPh sb="3" eb="4">
      <t>ヒ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</si>
  <si>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</si>
  <si>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天皇誕生日</t>
    <rPh sb="0" eb="2">
      <t>テンノウ</t>
    </rPh>
    <rPh sb="2" eb="5">
      <t>タンジョウビ</t>
    </rPh>
    <phoneticPr fontId="3"/>
  </si>
  <si>
    <t>春分の日</t>
    <rPh sb="0" eb="2">
      <t>シュンブン</t>
    </rPh>
    <rPh sb="3" eb="4">
      <t>ヒ</t>
    </rPh>
    <phoneticPr fontId="3"/>
  </si>
  <si>
    <t>昭和の日</t>
    <rPh sb="0" eb="2">
      <t>ショウワ</t>
    </rPh>
    <rPh sb="3" eb="4">
      <t>ヒ</t>
    </rPh>
    <phoneticPr fontId="3"/>
  </si>
  <si>
    <t>憲法記念日</t>
    <rPh sb="0" eb="2">
      <t>ケンポウ</t>
    </rPh>
    <rPh sb="2" eb="5">
      <t>キネンビ</t>
    </rPh>
    <phoneticPr fontId="3"/>
  </si>
  <si>
    <t>みどりの日</t>
    <rPh sb="4" eb="5">
      <t>ヒ</t>
    </rPh>
    <phoneticPr fontId="3"/>
  </si>
  <si>
    <t>こどもの日</t>
    <rPh sb="4" eb="5">
      <t>ヒ</t>
    </rPh>
    <phoneticPr fontId="3"/>
  </si>
  <si>
    <t>敬老の日</t>
    <rPh sb="0" eb="2">
      <t>ケイロウ</t>
    </rPh>
    <rPh sb="3" eb="4">
      <t>ヒ</t>
    </rPh>
    <phoneticPr fontId="3"/>
  </si>
  <si>
    <t>秋分の日</t>
    <rPh sb="0" eb="2">
      <t>シュウブン</t>
    </rPh>
    <rPh sb="3" eb="4">
      <t>ヒ</t>
    </rPh>
    <phoneticPr fontId="3"/>
  </si>
  <si>
    <t>祝日法第3条第2項による休日</t>
    <rPh sb="0" eb="3">
      <t>シュクジツホウ</t>
    </rPh>
    <rPh sb="3" eb="4">
      <t>ダイ</t>
    </rPh>
    <rPh sb="5" eb="6">
      <t>ジョウ</t>
    </rPh>
    <rPh sb="6" eb="7">
      <t>ダイ</t>
    </rPh>
    <rPh sb="8" eb="9">
      <t>コウ</t>
    </rPh>
    <rPh sb="12" eb="14">
      <t>キュウジツ</t>
    </rPh>
    <phoneticPr fontId="3"/>
  </si>
  <si>
    <t>令和６年（2024年）</t>
    <rPh sb="0" eb="2">
      <t>レイワ</t>
    </rPh>
    <rPh sb="3" eb="4">
      <t>ネン</t>
    </rPh>
    <rPh sb="9" eb="10">
      <t>ネン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</si>
  <si>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</si>
  <si>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工事完成日</t>
    <rPh sb="0" eb="2">
      <t>コウジ</t>
    </rPh>
    <rPh sb="2" eb="4">
      <t>カンセイ</t>
    </rPh>
    <rPh sb="4" eb="5">
      <t>ビ</t>
    </rPh>
    <phoneticPr fontId="3"/>
  </si>
  <si>
    <t>工事完成予定日</t>
    <rPh sb="0" eb="2">
      <t>コウジ</t>
    </rPh>
    <rPh sb="2" eb="4">
      <t>カンセイ</t>
    </rPh>
    <rPh sb="4" eb="6">
      <t>ヨテイ</t>
    </rPh>
    <rPh sb="6" eb="7">
      <t>ビ</t>
    </rPh>
    <phoneticPr fontId="3"/>
  </si>
  <si>
    <t>工期末</t>
    <rPh sb="0" eb="2">
      <t>コウキ</t>
    </rPh>
    <rPh sb="2" eb="3">
      <t>マツ</t>
    </rPh>
    <phoneticPr fontId="3"/>
  </si>
  <si>
    <t>令和７年（2025年）</t>
    <rPh sb="0" eb="2">
      <t>レイワ</t>
    </rPh>
    <rPh sb="3" eb="4">
      <t>ネン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</si>
</sst>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.0%"/>
    <numFmt numFmtId="178" formatCode="##&quot;月&quot;"/>
    <numFmt numFmtId="179" formatCode="##########"/>
    <numFmt numFmtId="180" formatCode="0.0%&quot;以上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0" xfId="0" applyFont="1" applyAlignment="1">
      <alignment vertical="center"/>
    </xf>
    <xf numFmtId="10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178" fontId="2" fillId="0" borderId="0" xfId="0" applyNumberFormat="1" applyFont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2" fillId="0" borderId="3" xfId="1" applyNumberFormat="1" applyFont="1" applyBorder="1" applyAlignment="1">
      <alignment horizontal="left" vertical="center"/>
    </xf>
    <xf numFmtId="180" fontId="2" fillId="0" borderId="1" xfId="1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left" vertical="center"/>
    </xf>
    <xf numFmtId="179" fontId="2" fillId="0" borderId="15" xfId="0" applyNumberFormat="1" applyFont="1" applyFill="1" applyBorder="1" applyAlignment="1">
      <alignment horizontal="left" vertical="center"/>
    </xf>
    <xf numFmtId="179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8" tint="0.79998168889431442"/>
        </patternFill>
      </fill>
    </dxf>
    <dxf>
      <font>
        <b/>
        <i val="0"/>
        <strike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8" tint="0.79998168889431442"/>
        </patternFill>
      </fill>
    </dxf>
    <dxf>
      <font>
        <b/>
        <i val="0"/>
        <strike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6</xdr:row>
      <xdr:rowOff>56029</xdr:rowOff>
    </xdr:from>
    <xdr:to>
      <xdr:col>36</xdr:col>
      <xdr:colOff>134470</xdr:colOff>
      <xdr:row>8</xdr:row>
      <xdr:rowOff>145677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7596FB2-1697-46CF-968A-5C2B65D84767}"/>
            </a:ext>
          </a:extLst>
        </xdr:cNvPr>
        <xdr:cNvSpPr/>
      </xdr:nvSpPr>
      <xdr:spPr>
        <a:xfrm>
          <a:off x="4152900" y="1313329"/>
          <a:ext cx="5239870" cy="546848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工：工場製作期間　中：一時中止期間　－：夏、年、工、中以外の対象期間外の日</a:t>
          </a:r>
        </a:p>
      </xdr:txBody>
    </xdr:sp>
    <xdr:clientData/>
  </xdr:twoCellAnchor>
  <xdr:twoCellAnchor>
    <xdr:from>
      <xdr:col>5</xdr:col>
      <xdr:colOff>11206</xdr:colOff>
      <xdr:row>33</xdr:row>
      <xdr:rowOff>67236</xdr:rowOff>
    </xdr:from>
    <xdr:to>
      <xdr:col>23</xdr:col>
      <xdr:colOff>246529</xdr:colOff>
      <xdr:row>33</xdr:row>
      <xdr:rowOff>67236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62B5C62-054F-4E8B-B55C-9904355A9E66}"/>
            </a:ext>
          </a:extLst>
        </xdr:cNvPr>
        <xdr:cNvCxnSpPr/>
      </xdr:nvCxnSpPr>
      <xdr:spPr>
        <a:xfrm>
          <a:off x="1297081" y="7096686"/>
          <a:ext cx="4864473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11206</xdr:colOff>
      <xdr:row>43</xdr:row>
      <xdr:rowOff>73959</xdr:rowOff>
    </xdr:from>
    <xdr:to>
      <xdr:col>30</xdr:col>
      <xdr:colOff>246529</xdr:colOff>
      <xdr:row>43</xdr:row>
      <xdr:rowOff>73959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14FD9AE-B1ED-4B03-B628-AAFFDFD42A38}"/>
            </a:ext>
          </a:extLst>
        </xdr:cNvPr>
        <xdr:cNvCxnSpPr/>
      </xdr:nvCxnSpPr>
      <xdr:spPr>
        <a:xfrm>
          <a:off x="5681382" y="9161930"/>
          <a:ext cx="2297206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201707</xdr:colOff>
      <xdr:row>0</xdr:row>
      <xdr:rowOff>22412</xdr:rowOff>
    </xdr:from>
    <xdr:to>
      <xdr:col>36</xdr:col>
      <xdr:colOff>112059</xdr:colOff>
      <xdr:row>1</xdr:row>
      <xdr:rowOff>89647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50524BB-5A33-4641-917C-078F529369E6}"/>
            </a:ext>
          </a:extLst>
        </xdr:cNvPr>
        <xdr:cNvSpPr/>
      </xdr:nvSpPr>
      <xdr:spPr>
        <a:xfrm>
          <a:off x="8449236" y="22412"/>
          <a:ext cx="941294" cy="291353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67234</xdr:colOff>
      <xdr:row>6</xdr:row>
      <xdr:rowOff>56029</xdr:rowOff>
    </xdr:from>
    <xdr:to>
      <xdr:col>36</xdr:col>
      <xdr:colOff>134469</xdr:colOff>
      <xdr:row>8</xdr:row>
      <xdr:rowOff>145677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E60213-EDC1-4C98-A6C2-957AC0859FDC}"/>
            </a:ext>
          </a:extLst>
        </xdr:cNvPr>
        <xdr:cNvSpPr/>
      </xdr:nvSpPr>
      <xdr:spPr>
        <a:xfrm>
          <a:off x="4190999" y="1288676"/>
          <a:ext cx="5221941" cy="537883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工：工場製作期間　中：一時中止期間　－：夏、年、工、中以外の対象期間外の日</a:t>
          </a:r>
        </a:p>
      </xdr:txBody>
    </xdr:sp>
    <xdr:clientData/>
  </xdr:twoCellAnchor>
  <xdr:twoCellAnchor>
    <xdr:from>
      <xdr:col>16</xdr:col>
      <xdr:colOff>123264</xdr:colOff>
      <xdr:row>73</xdr:row>
      <xdr:rowOff>67235</xdr:rowOff>
    </xdr:from>
    <xdr:to>
      <xdr:col>36</xdr:col>
      <xdr:colOff>190499</xdr:colOff>
      <xdr:row>75</xdr:row>
      <xdr:rowOff>156883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23E2070-DC3C-4268-8861-EAC4399A4C92}"/>
            </a:ext>
          </a:extLst>
        </xdr:cNvPr>
        <xdr:cNvSpPr/>
      </xdr:nvSpPr>
      <xdr:spPr>
        <a:xfrm>
          <a:off x="4238064" y="1324535"/>
          <a:ext cx="5210735" cy="546848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工：工場製作期間　中：一時中止期間　－：夏、年、工、中以外の対象期間外の日</a:t>
          </a:r>
        </a:p>
      </xdr:txBody>
    </xdr:sp>
    <xdr:clientData/>
  </xdr:twoCellAnchor>
  <xdr:twoCellAnchor>
    <xdr:from>
      <xdr:col>16</xdr:col>
      <xdr:colOff>123264</xdr:colOff>
      <xdr:row>140</xdr:row>
      <xdr:rowOff>67235</xdr:rowOff>
    </xdr:from>
    <xdr:to>
      <xdr:col>36</xdr:col>
      <xdr:colOff>190499</xdr:colOff>
      <xdr:row>142</xdr:row>
      <xdr:rowOff>156883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931945B-8AE7-4915-9A5C-B6566E42F2FC}"/>
            </a:ext>
          </a:extLst>
        </xdr:cNvPr>
        <xdr:cNvSpPr/>
      </xdr:nvSpPr>
      <xdr:spPr>
        <a:xfrm>
          <a:off x="4247029" y="15542559"/>
          <a:ext cx="5221941" cy="537883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工：工場製作期間　中：一時中止期間　－：夏、年、工、中以外の対象期間外の日</a:t>
          </a:r>
        </a:p>
      </xdr:txBody>
    </xdr:sp>
    <xdr:clientData/>
  </xdr:twoCellAnchor>
  <xdr:twoCellAnchor>
    <xdr:from>
      <xdr:col>16</xdr:col>
      <xdr:colOff>123264</xdr:colOff>
      <xdr:row>207</xdr:row>
      <xdr:rowOff>67235</xdr:rowOff>
    </xdr:from>
    <xdr:to>
      <xdr:col>36</xdr:col>
      <xdr:colOff>190499</xdr:colOff>
      <xdr:row>209</xdr:row>
      <xdr:rowOff>156883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1006BB4-6C16-4C4C-B6D4-B7CA345CF7A7}"/>
            </a:ext>
          </a:extLst>
        </xdr:cNvPr>
        <xdr:cNvSpPr/>
      </xdr:nvSpPr>
      <xdr:spPr>
        <a:xfrm>
          <a:off x="4247029" y="15542559"/>
          <a:ext cx="5221941" cy="537883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工：工場製作期間　中：一時中止期間　－：夏、年、工、中以外の対象期間外の日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38DE-F22F-4D50-BA47-EA66089936E5}">
  <sheetPr>
    <tabColor rgb="FF92D050"/>
  </sheetPr>
  <dimension ref="A1:AK67"/>
  <sheetViews>
    <sheetView tabSelected="1" view="pageBreakPreview" topLeftCell="A19" zoomScale="85" zoomScaleNormal="85" zoomScaleSheetLayoutView="85" workbookViewId="0">
      <selection activeCell="AR13" sqref="AR13"/>
    </sheetView>
  </sheetViews>
  <sheetFormatPr defaultColWidth="3.375" defaultRowHeight="18" customHeight="1" x14ac:dyDescent="0.4"/>
  <cols>
    <col min="1" max="38" width="3.375" style="1"/>
    <col min="39" max="40" width="8.875" style="1" customWidth="1"/>
    <col min="41" max="16384" width="3.375" style="1"/>
  </cols>
  <sheetData>
    <row r="1" spans="1:37" ht="18" customHeight="1" x14ac:dyDescent="0.4">
      <c r="A1" s="5" t="s">
        <v>26</v>
      </c>
    </row>
    <row r="2" spans="1:37" ht="9" customHeight="1" x14ac:dyDescent="0.4"/>
    <row r="3" spans="1:37" ht="18" customHeight="1" x14ac:dyDescent="0.4">
      <c r="A3" s="28" t="s">
        <v>48</v>
      </c>
      <c r="B3" s="28"/>
      <c r="C3" s="28"/>
      <c r="D3" s="28"/>
      <c r="E3" s="29" t="s">
        <v>25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W3" s="28" t="s">
        <v>23</v>
      </c>
      <c r="X3" s="28"/>
      <c r="Y3" s="28"/>
      <c r="Z3" s="28"/>
      <c r="AA3" s="28"/>
      <c r="AB3" s="28"/>
      <c r="AC3" s="28" t="s">
        <v>21</v>
      </c>
      <c r="AD3" s="28"/>
      <c r="AE3" s="28"/>
      <c r="AF3" s="28" t="s">
        <v>17</v>
      </c>
      <c r="AG3" s="28"/>
      <c r="AH3" s="28"/>
      <c r="AI3" s="28" t="s">
        <v>20</v>
      </c>
      <c r="AJ3" s="28"/>
      <c r="AK3" s="28"/>
    </row>
    <row r="4" spans="1:37" ht="18" customHeight="1" x14ac:dyDescent="0.4">
      <c r="A4" s="28" t="s">
        <v>49</v>
      </c>
      <c r="B4" s="28"/>
      <c r="C4" s="28"/>
      <c r="D4" s="28"/>
      <c r="E4" s="35">
        <v>45108</v>
      </c>
      <c r="F4" s="36"/>
      <c r="G4" s="36"/>
      <c r="H4" s="36"/>
      <c r="I4" s="36"/>
      <c r="J4" s="37" t="s">
        <v>0</v>
      </c>
      <c r="K4" s="37"/>
      <c r="L4" s="36">
        <v>45291</v>
      </c>
      <c r="M4" s="36"/>
      <c r="N4" s="36"/>
      <c r="O4" s="36"/>
      <c r="P4" s="36"/>
      <c r="Q4" s="38" t="s">
        <v>1</v>
      </c>
      <c r="R4" s="34"/>
      <c r="W4" s="28"/>
      <c r="X4" s="28"/>
      <c r="Y4" s="28"/>
      <c r="Z4" s="28" t="s">
        <v>5</v>
      </c>
      <c r="AA4" s="28"/>
      <c r="AB4" s="28"/>
      <c r="AC4" s="28">
        <f>AH16+AH26+AH36+AH46+AH56+AH66</f>
        <v>140</v>
      </c>
      <c r="AD4" s="28"/>
      <c r="AE4" s="28"/>
      <c r="AF4" s="28">
        <f>AI16+AI26+AI36+AI46+AI56+AI66</f>
        <v>47</v>
      </c>
      <c r="AG4" s="28"/>
      <c r="AH4" s="28"/>
      <c r="AI4" s="32">
        <f>AF4/AC4</f>
        <v>0.33571428571428569</v>
      </c>
      <c r="AJ4" s="32"/>
      <c r="AK4" s="32"/>
    </row>
    <row r="5" spans="1:37" ht="18" customHeight="1" x14ac:dyDescent="0.4">
      <c r="A5" s="28" t="s">
        <v>68</v>
      </c>
      <c r="B5" s="28"/>
      <c r="C5" s="28"/>
      <c r="D5" s="28"/>
      <c r="E5" s="35">
        <v>45119</v>
      </c>
      <c r="F5" s="36"/>
      <c r="G5" s="36"/>
      <c r="H5" s="36"/>
      <c r="I5" s="36"/>
      <c r="J5" s="12"/>
      <c r="K5" s="12"/>
      <c r="L5" s="12"/>
      <c r="M5" s="12"/>
      <c r="N5" s="12"/>
      <c r="O5" s="12"/>
      <c r="P5" s="12"/>
      <c r="Q5" s="12"/>
      <c r="R5" s="13"/>
      <c r="W5" s="28"/>
      <c r="X5" s="28"/>
      <c r="Y5" s="28"/>
      <c r="Z5" s="28" t="s">
        <v>6</v>
      </c>
      <c r="AA5" s="28"/>
      <c r="AB5" s="28"/>
      <c r="AC5" s="28">
        <f>AJ16+AJ26+AJ36+AJ46+AJ56+AJ66</f>
        <v>131</v>
      </c>
      <c r="AD5" s="28"/>
      <c r="AE5" s="28"/>
      <c r="AF5" s="28">
        <f>AK16+AK26+AK36+AK46+AK56+AK66</f>
        <v>44</v>
      </c>
      <c r="AG5" s="28"/>
      <c r="AH5" s="28"/>
      <c r="AI5" s="32">
        <f>AF5/AC5</f>
        <v>0.33587786259541985</v>
      </c>
      <c r="AJ5" s="32"/>
      <c r="AK5" s="32"/>
    </row>
    <row r="6" spans="1:37" ht="18" customHeight="1" x14ac:dyDescent="0.4">
      <c r="A6" s="28" t="s">
        <v>70</v>
      </c>
      <c r="B6" s="28"/>
      <c r="C6" s="28"/>
      <c r="D6" s="28"/>
      <c r="E6" s="43">
        <v>45280</v>
      </c>
      <c r="F6" s="44"/>
      <c r="G6" s="44"/>
      <c r="H6" s="44"/>
      <c r="I6" s="44"/>
      <c r="J6" s="14"/>
      <c r="K6" s="14"/>
      <c r="L6" s="14"/>
      <c r="M6" s="14"/>
      <c r="N6" s="14"/>
      <c r="O6" s="14"/>
      <c r="P6" s="14"/>
      <c r="Q6" s="14"/>
      <c r="R6" s="15"/>
      <c r="W6" s="45" t="s">
        <v>22</v>
      </c>
      <c r="X6" s="45"/>
      <c r="Y6" s="45"/>
      <c r="Z6" s="28" t="s">
        <v>24</v>
      </c>
      <c r="AA6" s="28"/>
      <c r="AB6" s="28"/>
      <c r="AC6" s="33"/>
      <c r="AD6" s="34" t="s">
        <v>20</v>
      </c>
      <c r="AE6" s="33"/>
      <c r="AF6" s="46">
        <f>ROUNDDOWN(8/28,3)</f>
        <v>0.28499999999999998</v>
      </c>
      <c r="AG6" s="47"/>
      <c r="AH6" s="47"/>
      <c r="AI6" s="28" t="str">
        <f>IF(AI5&gt;=AF6,"OK","NG")</f>
        <v>OK</v>
      </c>
      <c r="AJ6" s="28"/>
      <c r="AK6" s="28"/>
    </row>
    <row r="9" spans="1:37" ht="18" customHeight="1" x14ac:dyDescent="0.4">
      <c r="A9" s="42">
        <f>MONTH(E4)</f>
        <v>7</v>
      </c>
      <c r="B9" s="42"/>
    </row>
    <row r="10" spans="1:37" ht="18" customHeight="1" x14ac:dyDescent="0.4">
      <c r="A10" s="28" t="s">
        <v>3</v>
      </c>
      <c r="B10" s="28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>
        <v>15</v>
      </c>
      <c r="R10" s="6">
        <v>16</v>
      </c>
      <c r="S10" s="6">
        <v>17</v>
      </c>
      <c r="T10" s="6">
        <v>18</v>
      </c>
      <c r="U10" s="6">
        <v>19</v>
      </c>
      <c r="V10" s="6">
        <v>20</v>
      </c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6">
        <v>26</v>
      </c>
      <c r="AC10" s="6">
        <v>27</v>
      </c>
      <c r="AD10" s="6">
        <v>28</v>
      </c>
      <c r="AE10" s="6">
        <v>29</v>
      </c>
      <c r="AF10" s="6">
        <v>30</v>
      </c>
      <c r="AG10" s="6">
        <v>31</v>
      </c>
      <c r="AH10" s="28"/>
      <c r="AI10" s="28"/>
      <c r="AJ10" s="28"/>
      <c r="AK10" s="28"/>
    </row>
    <row r="11" spans="1:37" ht="18" customHeight="1" x14ac:dyDescent="0.4">
      <c r="A11" s="28" t="s">
        <v>4</v>
      </c>
      <c r="B11" s="28"/>
      <c r="C11" s="6" t="s">
        <v>18</v>
      </c>
      <c r="D11" s="6" t="s">
        <v>2</v>
      </c>
      <c r="E11" s="6" t="s">
        <v>8</v>
      </c>
      <c r="F11" s="6" t="s">
        <v>9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2</v>
      </c>
      <c r="L11" s="6" t="s">
        <v>8</v>
      </c>
      <c r="M11" s="6" t="s">
        <v>9</v>
      </c>
      <c r="N11" s="6" t="s">
        <v>11</v>
      </c>
      <c r="O11" s="6" t="s">
        <v>12</v>
      </c>
      <c r="P11" s="6" t="s">
        <v>13</v>
      </c>
      <c r="Q11" s="6" t="s">
        <v>14</v>
      </c>
      <c r="R11" s="6" t="s">
        <v>2</v>
      </c>
      <c r="S11" s="6" t="s">
        <v>8</v>
      </c>
      <c r="T11" s="6" t="s">
        <v>9</v>
      </c>
      <c r="U11" s="6" t="s">
        <v>11</v>
      </c>
      <c r="V11" s="6" t="s">
        <v>12</v>
      </c>
      <c r="W11" s="6" t="s">
        <v>13</v>
      </c>
      <c r="X11" s="6" t="s">
        <v>14</v>
      </c>
      <c r="Y11" s="6" t="s">
        <v>2</v>
      </c>
      <c r="Z11" s="6" t="s">
        <v>8</v>
      </c>
      <c r="AA11" s="6" t="s">
        <v>9</v>
      </c>
      <c r="AB11" s="6" t="s">
        <v>11</v>
      </c>
      <c r="AC11" s="6" t="s">
        <v>12</v>
      </c>
      <c r="AD11" s="6" t="s">
        <v>13</v>
      </c>
      <c r="AE11" s="6" t="s">
        <v>14</v>
      </c>
      <c r="AF11" s="6" t="s">
        <v>2</v>
      </c>
      <c r="AG11" s="6" t="s">
        <v>8</v>
      </c>
      <c r="AH11" s="28" t="s">
        <v>5</v>
      </c>
      <c r="AI11" s="28"/>
      <c r="AJ11" s="28" t="s">
        <v>6</v>
      </c>
      <c r="AK11" s="28"/>
    </row>
    <row r="12" spans="1:37" ht="15.75" customHeight="1" x14ac:dyDescent="0.4">
      <c r="A12" s="51" t="s">
        <v>39</v>
      </c>
      <c r="B12" s="52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 t="s">
        <v>31</v>
      </c>
      <c r="O12" s="48"/>
      <c r="P12" s="48"/>
      <c r="Q12" s="48"/>
      <c r="R12" s="48"/>
      <c r="S12" s="48" t="s">
        <v>41</v>
      </c>
      <c r="T12" s="48"/>
      <c r="U12" s="48"/>
      <c r="V12" s="48"/>
      <c r="W12" s="48"/>
      <c r="X12" s="48"/>
      <c r="Y12" s="48"/>
      <c r="Z12" s="48" t="s">
        <v>30</v>
      </c>
      <c r="AA12" s="48"/>
      <c r="AB12" s="48"/>
      <c r="AC12" s="48"/>
      <c r="AD12" s="48"/>
      <c r="AE12" s="48"/>
      <c r="AF12" s="48"/>
      <c r="AG12" s="48"/>
      <c r="AH12" s="39" t="s">
        <v>16</v>
      </c>
      <c r="AI12" s="39" t="s">
        <v>17</v>
      </c>
      <c r="AJ12" s="39" t="s">
        <v>16</v>
      </c>
      <c r="AK12" s="39" t="s">
        <v>17</v>
      </c>
    </row>
    <row r="13" spans="1:37" ht="15.75" customHeight="1" x14ac:dyDescent="0.4">
      <c r="A13" s="53"/>
      <c r="B13" s="54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0"/>
      <c r="AI13" s="40"/>
      <c r="AJ13" s="40"/>
      <c r="AK13" s="40"/>
    </row>
    <row r="14" spans="1:37" ht="15.75" customHeight="1" x14ac:dyDescent="0.4">
      <c r="A14" s="53"/>
      <c r="B14" s="5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0"/>
      <c r="AI14" s="40"/>
      <c r="AJ14" s="40"/>
      <c r="AK14" s="40"/>
    </row>
    <row r="15" spans="1:37" ht="15.75" customHeight="1" x14ac:dyDescent="0.4">
      <c r="A15" s="55"/>
      <c r="B15" s="56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1"/>
      <c r="AI15" s="41"/>
      <c r="AJ15" s="41"/>
      <c r="AK15" s="41"/>
    </row>
    <row r="16" spans="1:37" ht="18" customHeight="1" x14ac:dyDescent="0.4">
      <c r="A16" s="28" t="s">
        <v>5</v>
      </c>
      <c r="B16" s="28"/>
      <c r="C16" s="6" t="s">
        <v>29</v>
      </c>
      <c r="D16" s="6" t="s">
        <v>29</v>
      </c>
      <c r="E16" s="6" t="s">
        <v>29</v>
      </c>
      <c r="F16" s="6" t="s">
        <v>29</v>
      </c>
      <c r="G16" s="6" t="s">
        <v>29</v>
      </c>
      <c r="H16" s="6" t="s">
        <v>29</v>
      </c>
      <c r="I16" s="6" t="s">
        <v>29</v>
      </c>
      <c r="J16" s="6" t="s">
        <v>29</v>
      </c>
      <c r="K16" s="6" t="s">
        <v>29</v>
      </c>
      <c r="L16" s="6" t="s">
        <v>29</v>
      </c>
      <c r="M16" s="6" t="s">
        <v>29</v>
      </c>
      <c r="N16" s="6"/>
      <c r="O16" s="6"/>
      <c r="P16" s="6"/>
      <c r="Q16" s="6" t="s">
        <v>27</v>
      </c>
      <c r="R16" s="6" t="s">
        <v>27</v>
      </c>
      <c r="S16" s="6" t="s">
        <v>27</v>
      </c>
      <c r="T16" s="6"/>
      <c r="U16" s="6"/>
      <c r="V16" s="6"/>
      <c r="W16" s="6"/>
      <c r="X16" s="24" t="s">
        <v>27</v>
      </c>
      <c r="Y16" s="24" t="s">
        <v>27</v>
      </c>
      <c r="Z16" s="6" t="s">
        <v>28</v>
      </c>
      <c r="AA16" s="6" t="s">
        <v>28</v>
      </c>
      <c r="AB16" s="6" t="s">
        <v>28</v>
      </c>
      <c r="AC16" s="6" t="s">
        <v>28</v>
      </c>
      <c r="AD16" s="6" t="s">
        <v>28</v>
      </c>
      <c r="AE16" s="6" t="s">
        <v>27</v>
      </c>
      <c r="AF16" s="6" t="s">
        <v>27</v>
      </c>
      <c r="AG16" s="6" t="s">
        <v>28</v>
      </c>
      <c r="AH16" s="4">
        <f>COUNTA(C11:AG11)-COUNTIF(C16:AG16,"年")-COUNTIF(C16:AG16,"夏")-COUNTIF(C16:AG16,"工")-COUNTIF(C16:AG16,"中")-COUNTIF(C16:AG16,"－")</f>
        <v>20</v>
      </c>
      <c r="AI16" s="4">
        <f>COUNTIF(C16:AG16,"休")</f>
        <v>7</v>
      </c>
      <c r="AJ16" s="4">
        <f>COUNTA(C11:AG11)-COUNTIF(C17:AG17,"年")-COUNTIF(C17:AG17,"夏")-COUNTIF(C17:AG17,"工")-COUNTIF(C17:AG17,"中")-COUNTIF(C17:AG17,"－")</f>
        <v>20</v>
      </c>
      <c r="AK16" s="4">
        <f>COUNTIF(C17:AG17,"休")+COUNTIF(C17:AG17,"雨")+COUNTIF(C17:AG17,"振")</f>
        <v>7</v>
      </c>
    </row>
    <row r="17" spans="1:37" ht="18" customHeight="1" x14ac:dyDescent="0.4">
      <c r="A17" s="28" t="s">
        <v>6</v>
      </c>
      <c r="B17" s="28"/>
      <c r="C17" s="6" t="s">
        <v>29</v>
      </c>
      <c r="D17" s="6" t="s">
        <v>29</v>
      </c>
      <c r="E17" s="6" t="s">
        <v>29</v>
      </c>
      <c r="F17" s="6" t="s">
        <v>29</v>
      </c>
      <c r="G17" s="6" t="s">
        <v>29</v>
      </c>
      <c r="H17" s="6" t="s">
        <v>29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  <c r="N17" s="6"/>
      <c r="O17" s="6"/>
      <c r="P17" s="6"/>
      <c r="Q17" s="6" t="s">
        <v>27</v>
      </c>
      <c r="R17" s="6" t="s">
        <v>27</v>
      </c>
      <c r="S17" s="6" t="s">
        <v>27</v>
      </c>
      <c r="T17" s="6"/>
      <c r="U17" s="6"/>
      <c r="V17" s="6"/>
      <c r="W17" s="6"/>
      <c r="X17" s="24" t="s">
        <v>27</v>
      </c>
      <c r="Y17" s="24" t="s">
        <v>27</v>
      </c>
      <c r="Z17" s="6" t="s">
        <v>28</v>
      </c>
      <c r="AA17" s="6" t="s">
        <v>28</v>
      </c>
      <c r="AB17" s="6" t="s">
        <v>28</v>
      </c>
      <c r="AC17" s="6" t="s">
        <v>28</v>
      </c>
      <c r="AD17" s="6" t="s">
        <v>28</v>
      </c>
      <c r="AE17" s="6" t="s">
        <v>27</v>
      </c>
      <c r="AF17" s="6" t="s">
        <v>27</v>
      </c>
      <c r="AG17" s="6" t="s">
        <v>28</v>
      </c>
      <c r="AH17" s="32">
        <f>IF(AH16=0,"",+AI16/AH16)</f>
        <v>0.35</v>
      </c>
      <c r="AI17" s="32"/>
      <c r="AJ17" s="32">
        <f>IF(AJ16=0,"",+AK16/AJ16)</f>
        <v>0.35</v>
      </c>
      <c r="AK17" s="32"/>
    </row>
    <row r="18" spans="1:37" ht="11.25" customHeight="1" x14ac:dyDescent="0.4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7" ht="18" customHeight="1" x14ac:dyDescent="0.4">
      <c r="A19" s="42">
        <f>MOD(A9,12)+1</f>
        <v>8</v>
      </c>
      <c r="B19" s="4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7" ht="18" customHeight="1" x14ac:dyDescent="0.4">
      <c r="A20" s="28" t="s">
        <v>3</v>
      </c>
      <c r="B20" s="28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>
        <v>6</v>
      </c>
      <c r="I20" s="6">
        <v>7</v>
      </c>
      <c r="J20" s="6">
        <v>8</v>
      </c>
      <c r="K20" s="6">
        <v>9</v>
      </c>
      <c r="L20" s="6">
        <v>10</v>
      </c>
      <c r="M20" s="6">
        <v>11</v>
      </c>
      <c r="N20" s="6">
        <v>12</v>
      </c>
      <c r="O20" s="6">
        <v>13</v>
      </c>
      <c r="P20" s="6">
        <v>14</v>
      </c>
      <c r="Q20" s="6">
        <v>15</v>
      </c>
      <c r="R20" s="6">
        <v>16</v>
      </c>
      <c r="S20" s="6">
        <v>17</v>
      </c>
      <c r="T20" s="6">
        <v>18</v>
      </c>
      <c r="U20" s="6">
        <v>19</v>
      </c>
      <c r="V20" s="6">
        <v>20</v>
      </c>
      <c r="W20" s="6">
        <v>21</v>
      </c>
      <c r="X20" s="6">
        <v>22</v>
      </c>
      <c r="Y20" s="6">
        <v>23</v>
      </c>
      <c r="Z20" s="6">
        <v>24</v>
      </c>
      <c r="AA20" s="6">
        <v>25</v>
      </c>
      <c r="AB20" s="6">
        <v>26</v>
      </c>
      <c r="AC20" s="6">
        <v>27</v>
      </c>
      <c r="AD20" s="6">
        <v>28</v>
      </c>
      <c r="AE20" s="6">
        <v>29</v>
      </c>
      <c r="AF20" s="6">
        <v>30</v>
      </c>
      <c r="AG20" s="6">
        <v>31</v>
      </c>
      <c r="AH20" s="28"/>
      <c r="AI20" s="28"/>
      <c r="AJ20" s="28"/>
      <c r="AK20" s="28"/>
    </row>
    <row r="21" spans="1:37" ht="18" customHeight="1" x14ac:dyDescent="0.4">
      <c r="A21" s="28" t="s">
        <v>4</v>
      </c>
      <c r="B21" s="28"/>
      <c r="C21" s="6" t="s">
        <v>10</v>
      </c>
      <c r="D21" s="6" t="s">
        <v>11</v>
      </c>
      <c r="E21" s="6" t="s">
        <v>12</v>
      </c>
      <c r="F21" s="6" t="s">
        <v>13</v>
      </c>
      <c r="G21" s="6" t="s">
        <v>14</v>
      </c>
      <c r="H21" s="6" t="s">
        <v>2</v>
      </c>
      <c r="I21" s="6" t="s">
        <v>8</v>
      </c>
      <c r="J21" s="6" t="s">
        <v>9</v>
      </c>
      <c r="K21" s="6" t="s">
        <v>11</v>
      </c>
      <c r="L21" s="6" t="s">
        <v>12</v>
      </c>
      <c r="M21" s="6" t="s">
        <v>13</v>
      </c>
      <c r="N21" s="6" t="s">
        <v>14</v>
      </c>
      <c r="O21" s="6" t="s">
        <v>2</v>
      </c>
      <c r="P21" s="6" t="s">
        <v>8</v>
      </c>
      <c r="Q21" s="6" t="s">
        <v>9</v>
      </c>
      <c r="R21" s="6" t="s">
        <v>11</v>
      </c>
      <c r="S21" s="6" t="s">
        <v>12</v>
      </c>
      <c r="T21" s="6" t="s">
        <v>13</v>
      </c>
      <c r="U21" s="6" t="s">
        <v>14</v>
      </c>
      <c r="V21" s="6" t="s">
        <v>2</v>
      </c>
      <c r="W21" s="6" t="s">
        <v>8</v>
      </c>
      <c r="X21" s="6" t="s">
        <v>9</v>
      </c>
      <c r="Y21" s="6" t="s">
        <v>11</v>
      </c>
      <c r="Z21" s="6" t="s">
        <v>12</v>
      </c>
      <c r="AA21" s="6" t="s">
        <v>13</v>
      </c>
      <c r="AB21" s="6" t="s">
        <v>14</v>
      </c>
      <c r="AC21" s="6" t="s">
        <v>2</v>
      </c>
      <c r="AD21" s="6" t="s">
        <v>8</v>
      </c>
      <c r="AE21" s="6" t="s">
        <v>9</v>
      </c>
      <c r="AF21" s="6" t="s">
        <v>11</v>
      </c>
      <c r="AG21" s="6" t="s">
        <v>12</v>
      </c>
      <c r="AH21" s="28" t="s">
        <v>5</v>
      </c>
      <c r="AI21" s="28"/>
      <c r="AJ21" s="28" t="s">
        <v>6</v>
      </c>
      <c r="AK21" s="28"/>
    </row>
    <row r="22" spans="1:37" ht="15.75" customHeight="1" x14ac:dyDescent="0.4">
      <c r="A22" s="51" t="s">
        <v>39</v>
      </c>
      <c r="B22" s="52"/>
      <c r="C22" s="48"/>
      <c r="D22" s="48"/>
      <c r="E22" s="48"/>
      <c r="F22" s="48"/>
      <c r="G22" s="48"/>
      <c r="H22" s="48"/>
      <c r="I22" s="48"/>
      <c r="J22" s="48" t="s">
        <v>40</v>
      </c>
      <c r="K22" s="48"/>
      <c r="L22" s="48"/>
      <c r="M22" s="48" t="s">
        <v>42</v>
      </c>
      <c r="N22" s="48"/>
      <c r="O22" s="48"/>
      <c r="P22" s="48"/>
      <c r="Q22" s="48"/>
      <c r="R22" s="48"/>
      <c r="S22" s="48" t="s">
        <v>40</v>
      </c>
      <c r="T22" s="48"/>
      <c r="U22" s="48" t="s">
        <v>34</v>
      </c>
      <c r="V22" s="48"/>
      <c r="W22" s="48"/>
      <c r="X22" s="48"/>
      <c r="Y22" s="48"/>
      <c r="Z22" s="48"/>
      <c r="AA22" s="48"/>
      <c r="AB22" s="48"/>
      <c r="AC22" s="48"/>
      <c r="AD22" s="48" t="s">
        <v>35</v>
      </c>
      <c r="AE22" s="48"/>
      <c r="AF22" s="48"/>
      <c r="AG22" s="48"/>
      <c r="AH22" s="39" t="s">
        <v>16</v>
      </c>
      <c r="AI22" s="39" t="s">
        <v>17</v>
      </c>
      <c r="AJ22" s="39" t="s">
        <v>16</v>
      </c>
      <c r="AK22" s="39" t="s">
        <v>17</v>
      </c>
    </row>
    <row r="23" spans="1:37" ht="15.75" customHeight="1" x14ac:dyDescent="0.4">
      <c r="A23" s="53"/>
      <c r="B23" s="5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0"/>
      <c r="AI23" s="40"/>
      <c r="AJ23" s="40"/>
      <c r="AK23" s="40"/>
    </row>
    <row r="24" spans="1:37" ht="15.75" customHeight="1" x14ac:dyDescent="0.4">
      <c r="A24" s="53"/>
      <c r="B24" s="5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0"/>
      <c r="AI24" s="40"/>
      <c r="AJ24" s="40"/>
      <c r="AK24" s="40"/>
    </row>
    <row r="25" spans="1:37" ht="15.75" customHeight="1" x14ac:dyDescent="0.4">
      <c r="A25" s="55"/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1"/>
      <c r="AI25" s="41"/>
      <c r="AJ25" s="41"/>
      <c r="AK25" s="41"/>
    </row>
    <row r="26" spans="1:37" ht="18" customHeight="1" x14ac:dyDescent="0.4">
      <c r="A26" s="28" t="s">
        <v>5</v>
      </c>
      <c r="B26" s="28"/>
      <c r="C26" s="6" t="s">
        <v>28</v>
      </c>
      <c r="D26" s="6" t="s">
        <v>28</v>
      </c>
      <c r="E26" s="6" t="s">
        <v>28</v>
      </c>
      <c r="F26" s="6" t="s">
        <v>28</v>
      </c>
      <c r="G26" s="6" t="s">
        <v>27</v>
      </c>
      <c r="H26" s="6" t="s">
        <v>27</v>
      </c>
      <c r="I26" s="6" t="s">
        <v>28</v>
      </c>
      <c r="J26" s="6" t="s">
        <v>28</v>
      </c>
      <c r="K26" s="6" t="s">
        <v>28</v>
      </c>
      <c r="L26" s="6" t="s">
        <v>28</v>
      </c>
      <c r="M26" s="6" t="s">
        <v>27</v>
      </c>
      <c r="N26" s="6" t="s">
        <v>27</v>
      </c>
      <c r="O26" s="6" t="s">
        <v>27</v>
      </c>
      <c r="P26" s="6" t="s">
        <v>33</v>
      </c>
      <c r="Q26" s="6" t="s">
        <v>33</v>
      </c>
      <c r="R26" s="6" t="s">
        <v>33</v>
      </c>
      <c r="S26" s="6" t="s">
        <v>28</v>
      </c>
      <c r="T26" s="6" t="s">
        <v>28</v>
      </c>
      <c r="U26" s="6" t="s">
        <v>27</v>
      </c>
      <c r="V26" s="6" t="s">
        <v>27</v>
      </c>
      <c r="W26" s="6" t="s">
        <v>28</v>
      </c>
      <c r="X26" s="6" t="s">
        <v>28</v>
      </c>
      <c r="Y26" s="6" t="s">
        <v>28</v>
      </c>
      <c r="Z26" s="6" t="s">
        <v>28</v>
      </c>
      <c r="AA26" s="6" t="s">
        <v>28</v>
      </c>
      <c r="AB26" s="6" t="s">
        <v>27</v>
      </c>
      <c r="AC26" s="6" t="s">
        <v>27</v>
      </c>
      <c r="AD26" s="6" t="s">
        <v>28</v>
      </c>
      <c r="AE26" s="6" t="s">
        <v>28</v>
      </c>
      <c r="AF26" s="6" t="s">
        <v>28</v>
      </c>
      <c r="AG26" s="6" t="s">
        <v>28</v>
      </c>
      <c r="AH26" s="4">
        <f>COUNTA(C21:AG21)-COUNTIF(C26:AG26,"年")-COUNTIF(C26:AG26,"夏")-COUNTIF(C26:AG26,"工")-COUNTIF(C26:AG26,"中")-COUNTIF(C26:AG26,"－")</f>
        <v>28</v>
      </c>
      <c r="AI26" s="4">
        <f>COUNTIF(C26:AG26,"休")</f>
        <v>9</v>
      </c>
      <c r="AJ26" s="4">
        <f>COUNTA(C21:AG21)-COUNTIF(C27:AG27,"年")-COUNTIF(C27:AG27,"夏")-COUNTIF(C27:AG27,"工")-COUNTIF(C27:AG27,"中")-COUNTIF(C27:AG27,"－")</f>
        <v>28</v>
      </c>
      <c r="AK26" s="4">
        <f>COUNTIF(C27:AG27,"休")+COUNTIF(C27:AG27,"雨")+COUNTIF(C27:AG27,"振")</f>
        <v>10</v>
      </c>
    </row>
    <row r="27" spans="1:37" ht="18" customHeight="1" x14ac:dyDescent="0.4">
      <c r="A27" s="28" t="s">
        <v>6</v>
      </c>
      <c r="B27" s="28"/>
      <c r="C27" s="6" t="s">
        <v>28</v>
      </c>
      <c r="D27" s="6" t="s">
        <v>28</v>
      </c>
      <c r="E27" s="6" t="s">
        <v>28</v>
      </c>
      <c r="F27" s="6" t="s">
        <v>28</v>
      </c>
      <c r="G27" s="6" t="s">
        <v>27</v>
      </c>
      <c r="H27" s="6" t="s">
        <v>27</v>
      </c>
      <c r="I27" s="6" t="s">
        <v>28</v>
      </c>
      <c r="J27" s="6" t="s">
        <v>32</v>
      </c>
      <c r="K27" s="6" t="s">
        <v>28</v>
      </c>
      <c r="L27" s="6" t="s">
        <v>28</v>
      </c>
      <c r="M27" s="6" t="s">
        <v>27</v>
      </c>
      <c r="N27" s="6" t="s">
        <v>27</v>
      </c>
      <c r="O27" s="6" t="s">
        <v>27</v>
      </c>
      <c r="P27" s="6" t="s">
        <v>33</v>
      </c>
      <c r="Q27" s="6" t="s">
        <v>33</v>
      </c>
      <c r="R27" s="6" t="s">
        <v>33</v>
      </c>
      <c r="S27" s="6" t="s">
        <v>32</v>
      </c>
      <c r="T27" s="6" t="s">
        <v>28</v>
      </c>
      <c r="U27" s="6" t="s">
        <v>28</v>
      </c>
      <c r="V27" s="6" t="s">
        <v>27</v>
      </c>
      <c r="W27" s="6" t="s">
        <v>28</v>
      </c>
      <c r="X27" s="6" t="s">
        <v>28</v>
      </c>
      <c r="Y27" s="6" t="s">
        <v>28</v>
      </c>
      <c r="Z27" s="6" t="s">
        <v>28</v>
      </c>
      <c r="AA27" s="6" t="s">
        <v>28</v>
      </c>
      <c r="AB27" s="6" t="s">
        <v>28</v>
      </c>
      <c r="AC27" s="6" t="s">
        <v>27</v>
      </c>
      <c r="AD27" s="6" t="s">
        <v>27</v>
      </c>
      <c r="AE27" s="6" t="s">
        <v>28</v>
      </c>
      <c r="AF27" s="6" t="s">
        <v>28</v>
      </c>
      <c r="AG27" s="6" t="s">
        <v>28</v>
      </c>
      <c r="AH27" s="32">
        <f>IF(AH26=0,"",+AI26/AH26)</f>
        <v>0.32142857142857145</v>
      </c>
      <c r="AI27" s="32"/>
      <c r="AJ27" s="32">
        <f>IF(AJ26=0,"",+AK26/AJ26)</f>
        <v>0.35714285714285715</v>
      </c>
      <c r="AK27" s="32"/>
    </row>
    <row r="28" spans="1:37" ht="11.25" customHeight="1" x14ac:dyDescent="0.4"/>
    <row r="29" spans="1:37" ht="18" customHeight="1" x14ac:dyDescent="0.4">
      <c r="A29" s="42">
        <f>MOD(A19,12)+1</f>
        <v>9</v>
      </c>
      <c r="B29" s="4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7" ht="18" customHeight="1" x14ac:dyDescent="0.4">
      <c r="A30" s="28" t="s">
        <v>3</v>
      </c>
      <c r="B30" s="28"/>
      <c r="C30" s="6">
        <v>1</v>
      </c>
      <c r="D30" s="6">
        <v>2</v>
      </c>
      <c r="E30" s="6">
        <v>3</v>
      </c>
      <c r="F30" s="6">
        <v>4</v>
      </c>
      <c r="G30" s="6">
        <v>5</v>
      </c>
      <c r="H30" s="6">
        <v>6</v>
      </c>
      <c r="I30" s="6">
        <v>7</v>
      </c>
      <c r="J30" s="6">
        <v>8</v>
      </c>
      <c r="K30" s="6">
        <v>9</v>
      </c>
      <c r="L30" s="6">
        <v>10</v>
      </c>
      <c r="M30" s="6">
        <v>11</v>
      </c>
      <c r="N30" s="6">
        <v>12</v>
      </c>
      <c r="O30" s="6">
        <v>13</v>
      </c>
      <c r="P30" s="6">
        <v>14</v>
      </c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  <c r="X30" s="6">
        <v>22</v>
      </c>
      <c r="Y30" s="6">
        <v>23</v>
      </c>
      <c r="Z30" s="6">
        <v>24</v>
      </c>
      <c r="AA30" s="6">
        <v>25</v>
      </c>
      <c r="AB30" s="6">
        <v>26</v>
      </c>
      <c r="AC30" s="6">
        <v>27</v>
      </c>
      <c r="AD30" s="6">
        <v>28</v>
      </c>
      <c r="AE30" s="6">
        <v>29</v>
      </c>
      <c r="AF30" s="6">
        <v>30</v>
      </c>
      <c r="AG30" s="6"/>
      <c r="AH30" s="28"/>
      <c r="AI30" s="28"/>
      <c r="AJ30" s="28"/>
      <c r="AK30" s="28"/>
    </row>
    <row r="31" spans="1:37" ht="18" customHeight="1" x14ac:dyDescent="0.4">
      <c r="A31" s="28" t="s">
        <v>4</v>
      </c>
      <c r="B31" s="28"/>
      <c r="C31" s="6" t="s">
        <v>19</v>
      </c>
      <c r="D31" s="6" t="s">
        <v>14</v>
      </c>
      <c r="E31" s="6" t="s">
        <v>2</v>
      </c>
      <c r="F31" s="6" t="s">
        <v>8</v>
      </c>
      <c r="G31" s="6" t="s">
        <v>9</v>
      </c>
      <c r="H31" s="6" t="s">
        <v>11</v>
      </c>
      <c r="I31" s="6" t="s">
        <v>12</v>
      </c>
      <c r="J31" s="6" t="s">
        <v>13</v>
      </c>
      <c r="K31" s="6" t="s">
        <v>14</v>
      </c>
      <c r="L31" s="6" t="s">
        <v>2</v>
      </c>
      <c r="M31" s="6" t="s">
        <v>8</v>
      </c>
      <c r="N31" s="6" t="s">
        <v>9</v>
      </c>
      <c r="O31" s="6" t="s">
        <v>11</v>
      </c>
      <c r="P31" s="6" t="s">
        <v>12</v>
      </c>
      <c r="Q31" s="6" t="s">
        <v>13</v>
      </c>
      <c r="R31" s="6" t="s">
        <v>14</v>
      </c>
      <c r="S31" s="6" t="s">
        <v>2</v>
      </c>
      <c r="T31" s="6" t="s">
        <v>8</v>
      </c>
      <c r="U31" s="6" t="s">
        <v>9</v>
      </c>
      <c r="V31" s="6" t="s">
        <v>11</v>
      </c>
      <c r="W31" s="6" t="s">
        <v>12</v>
      </c>
      <c r="X31" s="6" t="s">
        <v>13</v>
      </c>
      <c r="Y31" s="6" t="s">
        <v>14</v>
      </c>
      <c r="Z31" s="6" t="s">
        <v>2</v>
      </c>
      <c r="AA31" s="6" t="s">
        <v>8</v>
      </c>
      <c r="AB31" s="6" t="s">
        <v>9</v>
      </c>
      <c r="AC31" s="6" t="s">
        <v>11</v>
      </c>
      <c r="AD31" s="6" t="s">
        <v>12</v>
      </c>
      <c r="AE31" s="6" t="s">
        <v>13</v>
      </c>
      <c r="AF31" s="6" t="s">
        <v>14</v>
      </c>
      <c r="AG31" s="6"/>
      <c r="AH31" s="28" t="s">
        <v>5</v>
      </c>
      <c r="AI31" s="28"/>
      <c r="AJ31" s="28" t="s">
        <v>6</v>
      </c>
      <c r="AK31" s="28"/>
    </row>
    <row r="32" spans="1:37" ht="18" customHeight="1" x14ac:dyDescent="0.4">
      <c r="A32" s="51" t="s">
        <v>39</v>
      </c>
      <c r="B32" s="52"/>
      <c r="C32" s="48"/>
      <c r="D32" s="48"/>
      <c r="E32" s="48"/>
      <c r="F32" s="57" t="s">
        <v>36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  <c r="Y32" s="48"/>
      <c r="Z32" s="48"/>
      <c r="AA32" s="48"/>
      <c r="AB32" s="48"/>
      <c r="AC32" s="48"/>
      <c r="AD32" s="48"/>
      <c r="AE32" s="48"/>
      <c r="AF32" s="48"/>
      <c r="AG32" s="48"/>
      <c r="AH32" s="39" t="s">
        <v>16</v>
      </c>
      <c r="AI32" s="39" t="s">
        <v>17</v>
      </c>
      <c r="AJ32" s="39" t="s">
        <v>16</v>
      </c>
      <c r="AK32" s="39" t="s">
        <v>17</v>
      </c>
    </row>
    <row r="33" spans="1:37" ht="18" customHeight="1" x14ac:dyDescent="0.4">
      <c r="A33" s="53"/>
      <c r="B33" s="54"/>
      <c r="C33" s="49"/>
      <c r="D33" s="49"/>
      <c r="E33" s="49"/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49"/>
      <c r="Z33" s="49"/>
      <c r="AA33" s="49"/>
      <c r="AB33" s="49"/>
      <c r="AC33" s="49"/>
      <c r="AD33" s="49"/>
      <c r="AE33" s="49"/>
      <c r="AF33" s="49"/>
      <c r="AG33" s="49"/>
      <c r="AH33" s="40"/>
      <c r="AI33" s="40"/>
      <c r="AJ33" s="40"/>
      <c r="AK33" s="40"/>
    </row>
    <row r="34" spans="1:37" ht="18" customHeight="1" x14ac:dyDescent="0.4">
      <c r="A34" s="53"/>
      <c r="B34" s="54"/>
      <c r="C34" s="49"/>
      <c r="D34" s="49"/>
      <c r="E34" s="49"/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49"/>
      <c r="Z34" s="49"/>
      <c r="AA34" s="49"/>
      <c r="AB34" s="49"/>
      <c r="AC34" s="49"/>
      <c r="AD34" s="49"/>
      <c r="AE34" s="49"/>
      <c r="AF34" s="49"/>
      <c r="AG34" s="49"/>
      <c r="AH34" s="40"/>
      <c r="AI34" s="40"/>
      <c r="AJ34" s="40"/>
      <c r="AK34" s="40"/>
    </row>
    <row r="35" spans="1:37" ht="15.75" customHeight="1" x14ac:dyDescent="0.4">
      <c r="A35" s="55"/>
      <c r="B35" s="56"/>
      <c r="C35" s="50"/>
      <c r="D35" s="50"/>
      <c r="E35" s="50"/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50"/>
      <c r="Z35" s="50"/>
      <c r="AA35" s="50"/>
      <c r="AB35" s="50"/>
      <c r="AC35" s="50"/>
      <c r="AD35" s="50"/>
      <c r="AE35" s="50"/>
      <c r="AF35" s="50"/>
      <c r="AG35" s="50"/>
      <c r="AH35" s="41"/>
      <c r="AI35" s="41"/>
      <c r="AJ35" s="41"/>
      <c r="AK35" s="41"/>
    </row>
    <row r="36" spans="1:37" ht="18" customHeight="1" x14ac:dyDescent="0.4">
      <c r="A36" s="28" t="s">
        <v>5</v>
      </c>
      <c r="B36" s="28"/>
      <c r="C36" s="6" t="s">
        <v>28</v>
      </c>
      <c r="D36" s="6" t="s">
        <v>27</v>
      </c>
      <c r="E36" s="6" t="s">
        <v>27</v>
      </c>
      <c r="F36" s="6" t="s">
        <v>37</v>
      </c>
      <c r="G36" s="6" t="s">
        <v>37</v>
      </c>
      <c r="H36" s="6" t="s">
        <v>37</v>
      </c>
      <c r="I36" s="6" t="s">
        <v>37</v>
      </c>
      <c r="J36" s="6" t="s">
        <v>37</v>
      </c>
      <c r="K36" s="6" t="s">
        <v>37</v>
      </c>
      <c r="L36" s="6" t="s">
        <v>37</v>
      </c>
      <c r="M36" s="6" t="s">
        <v>37</v>
      </c>
      <c r="N36" s="6" t="s">
        <v>37</v>
      </c>
      <c r="O36" s="6" t="s">
        <v>37</v>
      </c>
      <c r="P36" s="6" t="s">
        <v>37</v>
      </c>
      <c r="Q36" s="6" t="s">
        <v>37</v>
      </c>
      <c r="R36" s="6" t="s">
        <v>37</v>
      </c>
      <c r="S36" s="6" t="s">
        <v>37</v>
      </c>
      <c r="T36" s="6" t="s">
        <v>37</v>
      </c>
      <c r="U36" s="6" t="s">
        <v>37</v>
      </c>
      <c r="V36" s="6" t="s">
        <v>37</v>
      </c>
      <c r="W36" s="6" t="s">
        <v>37</v>
      </c>
      <c r="X36" s="6" t="s">
        <v>37</v>
      </c>
      <c r="Y36" s="6" t="s">
        <v>27</v>
      </c>
      <c r="Z36" s="6" t="s">
        <v>27</v>
      </c>
      <c r="AA36" s="6" t="s">
        <v>28</v>
      </c>
      <c r="AB36" s="6" t="s">
        <v>28</v>
      </c>
      <c r="AC36" s="6" t="s">
        <v>28</v>
      </c>
      <c r="AD36" s="6" t="s">
        <v>28</v>
      </c>
      <c r="AE36" s="6" t="s">
        <v>28</v>
      </c>
      <c r="AF36" s="6" t="s">
        <v>27</v>
      </c>
      <c r="AG36" s="6" t="s">
        <v>28</v>
      </c>
      <c r="AH36" s="4">
        <f>COUNTA(C31:AG31)-COUNTIF(C36:AG36,"年")-COUNTIF(C36:AG36,"夏")-COUNTIF(C36:AG36,"工")-COUNTIF(C36:AG36,"中")-COUNTIF(C36:AG36,"－")</f>
        <v>11</v>
      </c>
      <c r="AI36" s="4">
        <f>COUNTIF(C36:AG36,"休")</f>
        <v>5</v>
      </c>
      <c r="AJ36" s="4">
        <f>COUNTA(C31:AG31)-COUNTIF(C37:AG37,"年")-COUNTIF(C37:AG37,"夏")-COUNTIF(C37:AG37,"工")-COUNTIF(C37:AG37,"中")-COUNTIF(C37:AG37,"－")</f>
        <v>11</v>
      </c>
      <c r="AK36" s="4">
        <f>COUNTIF(C37:AG37,"休")+COUNTIF(C37:AG37,"雨")+COUNTIF(C37:AG37,"振")</f>
        <v>5</v>
      </c>
    </row>
    <row r="37" spans="1:37" ht="18" customHeight="1" x14ac:dyDescent="0.4">
      <c r="A37" s="28" t="s">
        <v>6</v>
      </c>
      <c r="B37" s="28"/>
      <c r="C37" s="6" t="s">
        <v>28</v>
      </c>
      <c r="D37" s="6" t="s">
        <v>27</v>
      </c>
      <c r="E37" s="6" t="s">
        <v>27</v>
      </c>
      <c r="F37" s="6" t="s">
        <v>37</v>
      </c>
      <c r="G37" s="6" t="s">
        <v>37</v>
      </c>
      <c r="H37" s="6" t="s">
        <v>37</v>
      </c>
      <c r="I37" s="6" t="s">
        <v>37</v>
      </c>
      <c r="J37" s="6" t="s">
        <v>37</v>
      </c>
      <c r="K37" s="6" t="s">
        <v>37</v>
      </c>
      <c r="L37" s="6" t="s">
        <v>37</v>
      </c>
      <c r="M37" s="6" t="s">
        <v>37</v>
      </c>
      <c r="N37" s="6" t="s">
        <v>37</v>
      </c>
      <c r="O37" s="6" t="s">
        <v>37</v>
      </c>
      <c r="P37" s="6" t="s">
        <v>37</v>
      </c>
      <c r="Q37" s="6" t="s">
        <v>37</v>
      </c>
      <c r="R37" s="6" t="s">
        <v>37</v>
      </c>
      <c r="S37" s="6" t="s">
        <v>37</v>
      </c>
      <c r="T37" s="6" t="s">
        <v>37</v>
      </c>
      <c r="U37" s="6" t="s">
        <v>37</v>
      </c>
      <c r="V37" s="6" t="s">
        <v>37</v>
      </c>
      <c r="W37" s="6" t="s">
        <v>37</v>
      </c>
      <c r="X37" s="6" t="s">
        <v>37</v>
      </c>
      <c r="Y37" s="6" t="s">
        <v>27</v>
      </c>
      <c r="Z37" s="6" t="s">
        <v>27</v>
      </c>
      <c r="AA37" s="6" t="s">
        <v>28</v>
      </c>
      <c r="AB37" s="6" t="s">
        <v>28</v>
      </c>
      <c r="AC37" s="6" t="s">
        <v>28</v>
      </c>
      <c r="AD37" s="6" t="s">
        <v>28</v>
      </c>
      <c r="AE37" s="6" t="s">
        <v>28</v>
      </c>
      <c r="AF37" s="6" t="s">
        <v>27</v>
      </c>
      <c r="AG37" s="6" t="s">
        <v>28</v>
      </c>
      <c r="AH37" s="32">
        <f>IF(AH36=0,"",+AI36/AH36)</f>
        <v>0.45454545454545453</v>
      </c>
      <c r="AI37" s="32"/>
      <c r="AJ37" s="32">
        <f>IF(AJ36=0,"",+AK36/AJ36)</f>
        <v>0.45454545454545453</v>
      </c>
      <c r="AK37" s="32"/>
    </row>
    <row r="38" spans="1:37" ht="11.25" customHeight="1" x14ac:dyDescent="0.4"/>
    <row r="39" spans="1:37" ht="18" customHeight="1" x14ac:dyDescent="0.4">
      <c r="A39" s="42">
        <f>MOD(A29,12)+1</f>
        <v>10</v>
      </c>
      <c r="B39" s="4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7" ht="18" customHeight="1" x14ac:dyDescent="0.4">
      <c r="A40" s="28" t="s">
        <v>3</v>
      </c>
      <c r="B40" s="28"/>
      <c r="C40" s="6">
        <v>1</v>
      </c>
      <c r="D40" s="6">
        <v>2</v>
      </c>
      <c r="E40" s="6">
        <v>3</v>
      </c>
      <c r="F40" s="6">
        <v>4</v>
      </c>
      <c r="G40" s="6">
        <v>5</v>
      </c>
      <c r="H40" s="6">
        <v>6</v>
      </c>
      <c r="I40" s="6">
        <v>7</v>
      </c>
      <c r="J40" s="6">
        <v>8</v>
      </c>
      <c r="K40" s="6">
        <v>9</v>
      </c>
      <c r="L40" s="6">
        <v>10</v>
      </c>
      <c r="M40" s="6">
        <v>11</v>
      </c>
      <c r="N40" s="6">
        <v>12</v>
      </c>
      <c r="O40" s="6">
        <v>13</v>
      </c>
      <c r="P40" s="6">
        <v>14</v>
      </c>
      <c r="Q40" s="6">
        <v>15</v>
      </c>
      <c r="R40" s="6">
        <v>16</v>
      </c>
      <c r="S40" s="6">
        <v>17</v>
      </c>
      <c r="T40" s="6">
        <v>18</v>
      </c>
      <c r="U40" s="6">
        <v>19</v>
      </c>
      <c r="V40" s="6">
        <v>20</v>
      </c>
      <c r="W40" s="6">
        <v>21</v>
      </c>
      <c r="X40" s="6">
        <v>22</v>
      </c>
      <c r="Y40" s="6">
        <v>23</v>
      </c>
      <c r="Z40" s="6">
        <v>24</v>
      </c>
      <c r="AA40" s="6">
        <v>25</v>
      </c>
      <c r="AB40" s="6">
        <v>26</v>
      </c>
      <c r="AC40" s="6">
        <v>27</v>
      </c>
      <c r="AD40" s="6">
        <v>28</v>
      </c>
      <c r="AE40" s="6">
        <v>29</v>
      </c>
      <c r="AF40" s="6">
        <v>30</v>
      </c>
      <c r="AG40" s="6">
        <v>31</v>
      </c>
      <c r="AH40" s="28"/>
      <c r="AI40" s="28"/>
      <c r="AJ40" s="28"/>
      <c r="AK40" s="28"/>
    </row>
    <row r="41" spans="1:37" ht="18" customHeight="1" x14ac:dyDescent="0.4">
      <c r="A41" s="28" t="s">
        <v>4</v>
      </c>
      <c r="B41" s="28"/>
      <c r="C41" s="6" t="s">
        <v>7</v>
      </c>
      <c r="D41" s="6" t="s">
        <v>8</v>
      </c>
      <c r="E41" s="6" t="s">
        <v>9</v>
      </c>
      <c r="F41" s="6" t="s">
        <v>11</v>
      </c>
      <c r="G41" s="6" t="s">
        <v>12</v>
      </c>
      <c r="H41" s="6" t="s">
        <v>13</v>
      </c>
      <c r="I41" s="6" t="s">
        <v>14</v>
      </c>
      <c r="J41" s="6" t="s">
        <v>2</v>
      </c>
      <c r="K41" s="6" t="s">
        <v>8</v>
      </c>
      <c r="L41" s="6" t="s">
        <v>9</v>
      </c>
      <c r="M41" s="6" t="s">
        <v>11</v>
      </c>
      <c r="N41" s="6" t="s">
        <v>12</v>
      </c>
      <c r="O41" s="6" t="s">
        <v>13</v>
      </c>
      <c r="P41" s="6" t="s">
        <v>14</v>
      </c>
      <c r="Q41" s="6" t="s">
        <v>2</v>
      </c>
      <c r="R41" s="6" t="s">
        <v>8</v>
      </c>
      <c r="S41" s="6" t="s">
        <v>9</v>
      </c>
      <c r="T41" s="6" t="s">
        <v>11</v>
      </c>
      <c r="U41" s="6" t="s">
        <v>12</v>
      </c>
      <c r="V41" s="6" t="s">
        <v>13</v>
      </c>
      <c r="W41" s="6" t="s">
        <v>14</v>
      </c>
      <c r="X41" s="6" t="s">
        <v>2</v>
      </c>
      <c r="Y41" s="6" t="s">
        <v>8</v>
      </c>
      <c r="Z41" s="6" t="s">
        <v>9</v>
      </c>
      <c r="AA41" s="6" t="s">
        <v>11</v>
      </c>
      <c r="AB41" s="6" t="s">
        <v>12</v>
      </c>
      <c r="AC41" s="6" t="s">
        <v>13</v>
      </c>
      <c r="AD41" s="6" t="s">
        <v>14</v>
      </c>
      <c r="AE41" s="6" t="s">
        <v>2</v>
      </c>
      <c r="AF41" s="6" t="s">
        <v>8</v>
      </c>
      <c r="AG41" s="6" t="s">
        <v>9</v>
      </c>
      <c r="AH41" s="28" t="s">
        <v>5</v>
      </c>
      <c r="AI41" s="28"/>
      <c r="AJ41" s="28" t="s">
        <v>6</v>
      </c>
      <c r="AK41" s="28"/>
    </row>
    <row r="42" spans="1:37" ht="18" customHeight="1" x14ac:dyDescent="0.4">
      <c r="A42" s="51" t="s">
        <v>39</v>
      </c>
      <c r="B42" s="52"/>
      <c r="C42" s="48"/>
      <c r="D42" s="48"/>
      <c r="E42" s="48"/>
      <c r="F42" s="48"/>
      <c r="G42" s="48"/>
      <c r="H42" s="48"/>
      <c r="I42" s="48"/>
      <c r="J42" s="48"/>
      <c r="K42" s="48" t="s">
        <v>43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58" t="s">
        <v>47</v>
      </c>
      <c r="X42" s="58"/>
      <c r="Y42" s="58"/>
      <c r="Z42" s="58"/>
      <c r="AA42" s="58"/>
      <c r="AB42" s="58"/>
      <c r="AC42" s="58"/>
      <c r="AD42" s="58"/>
      <c r="AE42" s="59"/>
      <c r="AF42" s="66"/>
      <c r="AG42" s="66"/>
      <c r="AH42" s="39" t="s">
        <v>16</v>
      </c>
      <c r="AI42" s="39" t="s">
        <v>17</v>
      </c>
      <c r="AJ42" s="39" t="s">
        <v>16</v>
      </c>
      <c r="AK42" s="39" t="s">
        <v>17</v>
      </c>
    </row>
    <row r="43" spans="1:37" ht="18" customHeight="1" x14ac:dyDescent="0.4">
      <c r="A43" s="53"/>
      <c r="B43" s="5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61"/>
      <c r="X43" s="61"/>
      <c r="Y43" s="61"/>
      <c r="Z43" s="61"/>
      <c r="AA43" s="61"/>
      <c r="AB43" s="61"/>
      <c r="AC43" s="61"/>
      <c r="AD43" s="61"/>
      <c r="AE43" s="62"/>
      <c r="AF43" s="67"/>
      <c r="AG43" s="67"/>
      <c r="AH43" s="40"/>
      <c r="AI43" s="40"/>
      <c r="AJ43" s="40"/>
      <c r="AK43" s="40"/>
    </row>
    <row r="44" spans="1:37" ht="18" customHeight="1" x14ac:dyDescent="0.4">
      <c r="A44" s="53"/>
      <c r="B44" s="5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61"/>
      <c r="X44" s="61"/>
      <c r="Y44" s="61"/>
      <c r="Z44" s="61"/>
      <c r="AA44" s="61"/>
      <c r="AB44" s="61"/>
      <c r="AC44" s="61"/>
      <c r="AD44" s="61"/>
      <c r="AE44" s="62"/>
      <c r="AF44" s="67"/>
      <c r="AG44" s="67"/>
      <c r="AH44" s="40"/>
      <c r="AI44" s="40"/>
      <c r="AJ44" s="40"/>
      <c r="AK44" s="40"/>
    </row>
    <row r="45" spans="1:37" ht="15.75" customHeight="1" x14ac:dyDescent="0.4">
      <c r="A45" s="55"/>
      <c r="B45" s="56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64"/>
      <c r="X45" s="64"/>
      <c r="Y45" s="64"/>
      <c r="Z45" s="64"/>
      <c r="AA45" s="64"/>
      <c r="AB45" s="64"/>
      <c r="AC45" s="64"/>
      <c r="AD45" s="64"/>
      <c r="AE45" s="65"/>
      <c r="AF45" s="68"/>
      <c r="AG45" s="68"/>
      <c r="AH45" s="41"/>
      <c r="AI45" s="41"/>
      <c r="AJ45" s="41"/>
      <c r="AK45" s="41"/>
    </row>
    <row r="46" spans="1:37" ht="18" customHeight="1" x14ac:dyDescent="0.4">
      <c r="A46" s="28" t="s">
        <v>5</v>
      </c>
      <c r="B46" s="28"/>
      <c r="C46" s="6" t="s">
        <v>27</v>
      </c>
      <c r="D46" s="6"/>
      <c r="E46" s="6"/>
      <c r="F46" s="6" t="s">
        <v>28</v>
      </c>
      <c r="G46" s="6" t="s">
        <v>28</v>
      </c>
      <c r="H46" s="6" t="s">
        <v>28</v>
      </c>
      <c r="I46" s="6" t="s">
        <v>27</v>
      </c>
      <c r="J46" s="6" t="s">
        <v>27</v>
      </c>
      <c r="K46" s="6" t="s">
        <v>27</v>
      </c>
      <c r="L46" s="6"/>
      <c r="M46" s="6" t="s">
        <v>28</v>
      </c>
      <c r="N46" s="6" t="s">
        <v>28</v>
      </c>
      <c r="O46" s="6" t="s">
        <v>28</v>
      </c>
      <c r="P46" s="6" t="s">
        <v>27</v>
      </c>
      <c r="Q46" s="6" t="s">
        <v>27</v>
      </c>
      <c r="R46" s="6"/>
      <c r="S46" s="6"/>
      <c r="T46" s="6" t="s">
        <v>28</v>
      </c>
      <c r="U46" s="6" t="s">
        <v>28</v>
      </c>
      <c r="V46" s="6" t="s">
        <v>28</v>
      </c>
      <c r="W46" s="6" t="s">
        <v>27</v>
      </c>
      <c r="X46" s="6" t="s">
        <v>27</v>
      </c>
      <c r="Y46" s="6"/>
      <c r="Z46" s="6"/>
      <c r="AA46" s="6" t="s">
        <v>28</v>
      </c>
      <c r="AB46" s="6" t="s">
        <v>28</v>
      </c>
      <c r="AC46" s="6" t="s">
        <v>28</v>
      </c>
      <c r="AD46" s="6" t="s">
        <v>27</v>
      </c>
      <c r="AE46" s="6" t="s">
        <v>27</v>
      </c>
      <c r="AF46" s="6"/>
      <c r="AG46" s="6" t="s">
        <v>28</v>
      </c>
      <c r="AH46" s="4">
        <f>COUNTA(C41:AG41)-COUNTIF(C46:AG46,"年")-COUNTIF(C46:AG46,"夏")-COUNTIF(C46:AG46,"工")-COUNTIF(C46:AG46,"中")-COUNTIF(C46:AG46,"－")</f>
        <v>31</v>
      </c>
      <c r="AI46" s="4">
        <f>COUNTIF(C46:AG46,"休")</f>
        <v>10</v>
      </c>
      <c r="AJ46" s="4">
        <f>COUNTA(C41:AG41)-COUNTIF(C47:AG47,"年")-COUNTIF(C47:AG47,"夏")-COUNTIF(C47:AG47,"工")-COUNTIF(C47:AG47,"中")-COUNTIF(C47:AG47,"－")</f>
        <v>22</v>
      </c>
      <c r="AK46" s="4">
        <f>COUNTIF(C47:AG47,"休")+COUNTIF(C47:AG47,"雨")+COUNTIF(C47:AG47,"振")</f>
        <v>6</v>
      </c>
    </row>
    <row r="47" spans="1:37" ht="18" customHeight="1" x14ac:dyDescent="0.4">
      <c r="A47" s="28" t="s">
        <v>6</v>
      </c>
      <c r="B47" s="28"/>
      <c r="C47" s="6" t="s">
        <v>27</v>
      </c>
      <c r="D47" s="6"/>
      <c r="E47" s="6"/>
      <c r="F47" s="6" t="s">
        <v>28</v>
      </c>
      <c r="G47" s="6" t="s">
        <v>28</v>
      </c>
      <c r="H47" s="6" t="s">
        <v>28</v>
      </c>
      <c r="I47" s="6" t="s">
        <v>27</v>
      </c>
      <c r="J47" s="6" t="s">
        <v>27</v>
      </c>
      <c r="K47" s="6" t="s">
        <v>27</v>
      </c>
      <c r="L47" s="6"/>
      <c r="M47" s="6" t="s">
        <v>28</v>
      </c>
      <c r="N47" s="6" t="s">
        <v>28</v>
      </c>
      <c r="O47" s="6" t="s">
        <v>28</v>
      </c>
      <c r="P47" s="6" t="s">
        <v>27</v>
      </c>
      <c r="Q47" s="6" t="s">
        <v>27</v>
      </c>
      <c r="R47" s="6"/>
      <c r="S47" s="6"/>
      <c r="T47" s="6"/>
      <c r="U47" s="6"/>
      <c r="V47" s="6"/>
      <c r="W47" s="6" t="s">
        <v>38</v>
      </c>
      <c r="X47" s="6" t="s">
        <v>38</v>
      </c>
      <c r="Y47" s="6" t="s">
        <v>38</v>
      </c>
      <c r="Z47" s="6" t="s">
        <v>38</v>
      </c>
      <c r="AA47" s="6" t="s">
        <v>38</v>
      </c>
      <c r="AB47" s="6" t="s">
        <v>38</v>
      </c>
      <c r="AC47" s="6" t="s">
        <v>38</v>
      </c>
      <c r="AD47" s="6" t="s">
        <v>38</v>
      </c>
      <c r="AE47" s="6" t="s">
        <v>38</v>
      </c>
      <c r="AF47" s="6"/>
      <c r="AG47" s="6" t="s">
        <v>28</v>
      </c>
      <c r="AH47" s="32">
        <f>IF(AH46=0,"",+AI46/AH46)</f>
        <v>0.32258064516129031</v>
      </c>
      <c r="AI47" s="32"/>
      <c r="AJ47" s="32">
        <f>IF(AJ46=0,"",+AK46/AJ46)</f>
        <v>0.27272727272727271</v>
      </c>
      <c r="AK47" s="32"/>
    </row>
    <row r="48" spans="1:37" ht="11.25" customHeight="1" x14ac:dyDescent="0.4"/>
    <row r="49" spans="1:37" ht="18" customHeight="1" x14ac:dyDescent="0.4">
      <c r="A49" s="42">
        <f>MOD(A39,12)+1</f>
        <v>11</v>
      </c>
      <c r="B49" s="4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7" ht="18" customHeight="1" x14ac:dyDescent="0.4">
      <c r="A50" s="28" t="s">
        <v>3</v>
      </c>
      <c r="B50" s="28"/>
      <c r="C50" s="6">
        <v>1</v>
      </c>
      <c r="D50" s="6">
        <v>2</v>
      </c>
      <c r="E50" s="6">
        <v>3</v>
      </c>
      <c r="F50" s="6">
        <v>4</v>
      </c>
      <c r="G50" s="6">
        <v>5</v>
      </c>
      <c r="H50" s="6">
        <v>6</v>
      </c>
      <c r="I50" s="6">
        <v>7</v>
      </c>
      <c r="J50" s="6">
        <v>8</v>
      </c>
      <c r="K50" s="6">
        <v>9</v>
      </c>
      <c r="L50" s="6">
        <v>10</v>
      </c>
      <c r="M50" s="6">
        <v>11</v>
      </c>
      <c r="N50" s="6">
        <v>12</v>
      </c>
      <c r="O50" s="6">
        <v>13</v>
      </c>
      <c r="P50" s="6">
        <v>14</v>
      </c>
      <c r="Q50" s="6">
        <v>15</v>
      </c>
      <c r="R50" s="6">
        <v>16</v>
      </c>
      <c r="S50" s="6">
        <v>17</v>
      </c>
      <c r="T50" s="6">
        <v>18</v>
      </c>
      <c r="U50" s="6">
        <v>19</v>
      </c>
      <c r="V50" s="6">
        <v>20</v>
      </c>
      <c r="W50" s="6">
        <v>21</v>
      </c>
      <c r="X50" s="6">
        <v>22</v>
      </c>
      <c r="Y50" s="6">
        <v>23</v>
      </c>
      <c r="Z50" s="6">
        <v>24</v>
      </c>
      <c r="AA50" s="6">
        <v>25</v>
      </c>
      <c r="AB50" s="6">
        <v>26</v>
      </c>
      <c r="AC50" s="6">
        <v>27</v>
      </c>
      <c r="AD50" s="6">
        <v>28</v>
      </c>
      <c r="AE50" s="6">
        <v>29</v>
      </c>
      <c r="AF50" s="6">
        <v>30</v>
      </c>
      <c r="AG50" s="6"/>
      <c r="AH50" s="28"/>
      <c r="AI50" s="28"/>
      <c r="AJ50" s="28"/>
      <c r="AK50" s="28"/>
    </row>
    <row r="51" spans="1:37" ht="18" customHeight="1" x14ac:dyDescent="0.4">
      <c r="A51" s="28" t="s">
        <v>4</v>
      </c>
      <c r="B51" s="28"/>
      <c r="C51" s="6" t="s">
        <v>15</v>
      </c>
      <c r="D51" s="6" t="s">
        <v>12</v>
      </c>
      <c r="E51" s="6" t="s">
        <v>13</v>
      </c>
      <c r="F51" s="6" t="s">
        <v>14</v>
      </c>
      <c r="G51" s="6" t="s">
        <v>2</v>
      </c>
      <c r="H51" s="6" t="s">
        <v>8</v>
      </c>
      <c r="I51" s="6" t="s">
        <v>9</v>
      </c>
      <c r="J51" s="6" t="s">
        <v>11</v>
      </c>
      <c r="K51" s="6" t="s">
        <v>12</v>
      </c>
      <c r="L51" s="6" t="s">
        <v>13</v>
      </c>
      <c r="M51" s="6" t="s">
        <v>14</v>
      </c>
      <c r="N51" s="6" t="s">
        <v>2</v>
      </c>
      <c r="O51" s="6" t="s">
        <v>8</v>
      </c>
      <c r="P51" s="6" t="s">
        <v>9</v>
      </c>
      <c r="Q51" s="6" t="s">
        <v>11</v>
      </c>
      <c r="R51" s="6" t="s">
        <v>12</v>
      </c>
      <c r="S51" s="6" t="s">
        <v>13</v>
      </c>
      <c r="T51" s="6" t="s">
        <v>14</v>
      </c>
      <c r="U51" s="6" t="s">
        <v>2</v>
      </c>
      <c r="V51" s="6" t="s">
        <v>8</v>
      </c>
      <c r="W51" s="6" t="s">
        <v>9</v>
      </c>
      <c r="X51" s="6" t="s">
        <v>11</v>
      </c>
      <c r="Y51" s="6" t="s">
        <v>12</v>
      </c>
      <c r="Z51" s="6" t="s">
        <v>13</v>
      </c>
      <c r="AA51" s="6" t="s">
        <v>14</v>
      </c>
      <c r="AB51" s="6" t="s">
        <v>2</v>
      </c>
      <c r="AC51" s="6" t="s">
        <v>8</v>
      </c>
      <c r="AD51" s="6" t="s">
        <v>9</v>
      </c>
      <c r="AE51" s="6" t="s">
        <v>11</v>
      </c>
      <c r="AF51" s="6" t="s">
        <v>12</v>
      </c>
      <c r="AG51" s="6"/>
      <c r="AH51" s="28" t="s">
        <v>5</v>
      </c>
      <c r="AI51" s="28"/>
      <c r="AJ51" s="28" t="s">
        <v>6</v>
      </c>
      <c r="AK51" s="28"/>
    </row>
    <row r="52" spans="1:37" ht="18" customHeight="1" x14ac:dyDescent="0.4">
      <c r="A52" s="51" t="s">
        <v>39</v>
      </c>
      <c r="B52" s="52"/>
      <c r="C52" s="48"/>
      <c r="D52" s="48"/>
      <c r="E52" s="48" t="s">
        <v>44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 t="s">
        <v>45</v>
      </c>
      <c r="Z52" s="48"/>
      <c r="AA52" s="48"/>
      <c r="AB52" s="48"/>
      <c r="AC52" s="48"/>
      <c r="AD52" s="48"/>
      <c r="AE52" s="48"/>
      <c r="AF52" s="48"/>
      <c r="AG52" s="48"/>
      <c r="AH52" s="39" t="s">
        <v>16</v>
      </c>
      <c r="AI52" s="39" t="s">
        <v>17</v>
      </c>
      <c r="AJ52" s="39" t="s">
        <v>16</v>
      </c>
      <c r="AK52" s="39" t="s">
        <v>17</v>
      </c>
    </row>
    <row r="53" spans="1:37" ht="18" customHeight="1" x14ac:dyDescent="0.4">
      <c r="A53" s="53"/>
      <c r="B53" s="54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0"/>
      <c r="AI53" s="40"/>
      <c r="AJ53" s="40"/>
      <c r="AK53" s="40"/>
    </row>
    <row r="54" spans="1:37" ht="18" customHeight="1" x14ac:dyDescent="0.4">
      <c r="A54" s="53"/>
      <c r="B54" s="54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0"/>
      <c r="AI54" s="40"/>
      <c r="AJ54" s="40"/>
      <c r="AK54" s="40"/>
    </row>
    <row r="55" spans="1:37" ht="15.75" customHeight="1" x14ac:dyDescent="0.4">
      <c r="A55" s="55"/>
      <c r="B55" s="56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41"/>
      <c r="AI55" s="41"/>
      <c r="AJ55" s="41"/>
      <c r="AK55" s="41"/>
    </row>
    <row r="56" spans="1:37" ht="18" customHeight="1" x14ac:dyDescent="0.4">
      <c r="A56" s="28" t="s">
        <v>5</v>
      </c>
      <c r="B56" s="28"/>
      <c r="C56" s="6"/>
      <c r="D56" s="6"/>
      <c r="E56" s="6" t="s">
        <v>27</v>
      </c>
      <c r="F56" s="6" t="s">
        <v>27</v>
      </c>
      <c r="G56" s="6" t="s">
        <v>27</v>
      </c>
      <c r="H56" s="6" t="s">
        <v>28</v>
      </c>
      <c r="I56" s="6" t="s">
        <v>28</v>
      </c>
      <c r="J56" s="6" t="s">
        <v>28</v>
      </c>
      <c r="K56" s="6" t="s">
        <v>28</v>
      </c>
      <c r="L56" s="6" t="s">
        <v>28</v>
      </c>
      <c r="M56" s="6" t="s">
        <v>27</v>
      </c>
      <c r="N56" s="6" t="s">
        <v>27</v>
      </c>
      <c r="O56" s="6" t="s">
        <v>28</v>
      </c>
      <c r="P56" s="6" t="s">
        <v>28</v>
      </c>
      <c r="Q56" s="6" t="s">
        <v>28</v>
      </c>
      <c r="R56" s="6" t="s">
        <v>28</v>
      </c>
      <c r="S56" s="6" t="s">
        <v>28</v>
      </c>
      <c r="T56" s="6" t="s">
        <v>27</v>
      </c>
      <c r="U56" s="6" t="s">
        <v>27</v>
      </c>
      <c r="V56" s="6" t="s">
        <v>28</v>
      </c>
      <c r="W56" s="6" t="s">
        <v>28</v>
      </c>
      <c r="X56" s="6" t="s">
        <v>28</v>
      </c>
      <c r="Y56" s="6" t="s">
        <v>27</v>
      </c>
      <c r="Z56" s="6" t="s">
        <v>28</v>
      </c>
      <c r="AA56" s="6" t="s">
        <v>27</v>
      </c>
      <c r="AB56" s="6" t="s">
        <v>27</v>
      </c>
      <c r="AC56" s="6" t="s">
        <v>28</v>
      </c>
      <c r="AD56" s="6" t="s">
        <v>28</v>
      </c>
      <c r="AE56" s="6" t="s">
        <v>28</v>
      </c>
      <c r="AF56" s="6" t="s">
        <v>28</v>
      </c>
      <c r="AG56" s="6" t="s">
        <v>28</v>
      </c>
      <c r="AH56" s="4">
        <f>COUNTA(C51:AG51)-COUNTIF(C56:AG56,"年")-COUNTIF(C56:AG56,"夏")-COUNTIF(C56:AG56,"工")-COUNTIF(C56:AG56,"中")-COUNTIF(C56:AG56,"－")</f>
        <v>30</v>
      </c>
      <c r="AI56" s="4">
        <f>COUNTIF(C56:AG56,"休")</f>
        <v>10</v>
      </c>
      <c r="AJ56" s="4">
        <f>COUNTA(C51:AG51)-COUNTIF(C57:AG57,"年")-COUNTIF(C57:AG57,"夏")-COUNTIF(C57:AG57,"工")-COUNTIF(C57:AG57,"中")-COUNTIF(C57:AG57,"－")</f>
        <v>30</v>
      </c>
      <c r="AK56" s="4">
        <f>COUNTIF(C57:AG57,"休")+COUNTIF(C57:AG57,"雨")+COUNTIF(C57:AG57,"振")</f>
        <v>10</v>
      </c>
    </row>
    <row r="57" spans="1:37" ht="18" customHeight="1" x14ac:dyDescent="0.4">
      <c r="A57" s="28" t="s">
        <v>6</v>
      </c>
      <c r="B57" s="28"/>
      <c r="C57" s="6"/>
      <c r="D57" s="6"/>
      <c r="E57" s="6" t="s">
        <v>27</v>
      </c>
      <c r="F57" s="6" t="s">
        <v>27</v>
      </c>
      <c r="G57" s="6" t="s">
        <v>27</v>
      </c>
      <c r="H57" s="6" t="s">
        <v>28</v>
      </c>
      <c r="I57" s="6" t="s">
        <v>28</v>
      </c>
      <c r="J57" s="6" t="s">
        <v>28</v>
      </c>
      <c r="K57" s="6" t="s">
        <v>28</v>
      </c>
      <c r="L57" s="6" t="s">
        <v>28</v>
      </c>
      <c r="M57" s="6" t="s">
        <v>27</v>
      </c>
      <c r="N57" s="6" t="s">
        <v>27</v>
      </c>
      <c r="O57" s="6" t="s">
        <v>28</v>
      </c>
      <c r="P57" s="6" t="s">
        <v>28</v>
      </c>
      <c r="Q57" s="6" t="s">
        <v>28</v>
      </c>
      <c r="R57" s="6" t="s">
        <v>28</v>
      </c>
      <c r="S57" s="6" t="s">
        <v>28</v>
      </c>
      <c r="T57" s="6" t="s">
        <v>27</v>
      </c>
      <c r="U57" s="6" t="s">
        <v>27</v>
      </c>
      <c r="V57" s="6" t="s">
        <v>28</v>
      </c>
      <c r="W57" s="6" t="s">
        <v>28</v>
      </c>
      <c r="X57" s="6" t="s">
        <v>28</v>
      </c>
      <c r="Y57" s="6" t="s">
        <v>27</v>
      </c>
      <c r="Z57" s="6" t="s">
        <v>28</v>
      </c>
      <c r="AA57" s="6" t="s">
        <v>27</v>
      </c>
      <c r="AB57" s="6" t="s">
        <v>27</v>
      </c>
      <c r="AC57" s="6" t="s">
        <v>28</v>
      </c>
      <c r="AD57" s="6" t="s">
        <v>28</v>
      </c>
      <c r="AE57" s="6" t="s">
        <v>28</v>
      </c>
      <c r="AF57" s="6" t="s">
        <v>28</v>
      </c>
      <c r="AG57" s="6" t="s">
        <v>28</v>
      </c>
      <c r="AH57" s="32">
        <f>IF(AH56=0,"",+AI56/AH56)</f>
        <v>0.33333333333333331</v>
      </c>
      <c r="AI57" s="32"/>
      <c r="AJ57" s="32">
        <f>IF(AJ56=0,"",+AK56/AJ56)</f>
        <v>0.33333333333333331</v>
      </c>
      <c r="AK57" s="32"/>
    </row>
    <row r="58" spans="1:37" ht="11.25" customHeight="1" x14ac:dyDescent="0.4"/>
    <row r="59" spans="1:37" ht="18" customHeight="1" x14ac:dyDescent="0.4">
      <c r="A59" s="42">
        <f>MOD(A49,12)+1</f>
        <v>12</v>
      </c>
      <c r="B59" s="4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7" ht="18" customHeight="1" x14ac:dyDescent="0.4">
      <c r="A60" s="28" t="s">
        <v>3</v>
      </c>
      <c r="B60" s="28"/>
      <c r="C60" s="6">
        <v>1</v>
      </c>
      <c r="D60" s="6">
        <v>2</v>
      </c>
      <c r="E60" s="6">
        <v>3</v>
      </c>
      <c r="F60" s="6">
        <v>4</v>
      </c>
      <c r="G60" s="6">
        <v>5</v>
      </c>
      <c r="H60" s="6">
        <v>6</v>
      </c>
      <c r="I60" s="6">
        <v>7</v>
      </c>
      <c r="J60" s="6">
        <v>8</v>
      </c>
      <c r="K60" s="6">
        <v>9</v>
      </c>
      <c r="L60" s="6">
        <v>10</v>
      </c>
      <c r="M60" s="6">
        <v>11</v>
      </c>
      <c r="N60" s="6">
        <v>12</v>
      </c>
      <c r="O60" s="6">
        <v>13</v>
      </c>
      <c r="P60" s="6">
        <v>14</v>
      </c>
      <c r="Q60" s="6">
        <v>15</v>
      </c>
      <c r="R60" s="6">
        <v>16</v>
      </c>
      <c r="S60" s="6">
        <v>17</v>
      </c>
      <c r="T60" s="6">
        <v>18</v>
      </c>
      <c r="U60" s="6">
        <v>19</v>
      </c>
      <c r="V60" s="6">
        <v>20</v>
      </c>
      <c r="W60" s="6">
        <v>21</v>
      </c>
      <c r="X60" s="6">
        <v>22</v>
      </c>
      <c r="Y60" s="6">
        <v>23</v>
      </c>
      <c r="Z60" s="6">
        <v>24</v>
      </c>
      <c r="AA60" s="6">
        <v>25</v>
      </c>
      <c r="AB60" s="6">
        <v>26</v>
      </c>
      <c r="AC60" s="6">
        <v>27</v>
      </c>
      <c r="AD60" s="6">
        <v>28</v>
      </c>
      <c r="AE60" s="6">
        <v>29</v>
      </c>
      <c r="AF60" s="6">
        <v>30</v>
      </c>
      <c r="AG60" s="6">
        <v>31</v>
      </c>
      <c r="AH60" s="28"/>
      <c r="AI60" s="28"/>
      <c r="AJ60" s="28"/>
      <c r="AK60" s="28"/>
    </row>
    <row r="61" spans="1:37" ht="18" customHeight="1" x14ac:dyDescent="0.4">
      <c r="A61" s="28" t="s">
        <v>4</v>
      </c>
      <c r="B61" s="28"/>
      <c r="C61" s="6" t="s">
        <v>19</v>
      </c>
      <c r="D61" s="6" t="s">
        <v>14</v>
      </c>
      <c r="E61" s="6" t="s">
        <v>2</v>
      </c>
      <c r="F61" s="6" t="s">
        <v>8</v>
      </c>
      <c r="G61" s="6" t="s">
        <v>9</v>
      </c>
      <c r="H61" s="6" t="s">
        <v>11</v>
      </c>
      <c r="I61" s="6" t="s">
        <v>12</v>
      </c>
      <c r="J61" s="6" t="s">
        <v>13</v>
      </c>
      <c r="K61" s="6" t="s">
        <v>14</v>
      </c>
      <c r="L61" s="6" t="s">
        <v>2</v>
      </c>
      <c r="M61" s="6" t="s">
        <v>8</v>
      </c>
      <c r="N61" s="6" t="s">
        <v>9</v>
      </c>
      <c r="O61" s="6" t="s">
        <v>11</v>
      </c>
      <c r="P61" s="6" t="s">
        <v>12</v>
      </c>
      <c r="Q61" s="6" t="s">
        <v>13</v>
      </c>
      <c r="R61" s="6" t="s">
        <v>14</v>
      </c>
      <c r="S61" s="6" t="s">
        <v>2</v>
      </c>
      <c r="T61" s="6" t="s">
        <v>8</v>
      </c>
      <c r="U61" s="6" t="s">
        <v>9</v>
      </c>
      <c r="V61" s="6" t="s">
        <v>11</v>
      </c>
      <c r="W61" s="6" t="s">
        <v>12</v>
      </c>
      <c r="X61" s="6" t="s">
        <v>13</v>
      </c>
      <c r="Y61" s="6" t="s">
        <v>14</v>
      </c>
      <c r="Z61" s="6" t="s">
        <v>2</v>
      </c>
      <c r="AA61" s="6" t="s">
        <v>8</v>
      </c>
      <c r="AB61" s="6" t="s">
        <v>9</v>
      </c>
      <c r="AC61" s="6" t="s">
        <v>11</v>
      </c>
      <c r="AD61" s="6" t="s">
        <v>12</v>
      </c>
      <c r="AE61" s="6" t="s">
        <v>13</v>
      </c>
      <c r="AF61" s="6" t="s">
        <v>14</v>
      </c>
      <c r="AG61" s="6" t="s">
        <v>2</v>
      </c>
      <c r="AH61" s="28" t="s">
        <v>5</v>
      </c>
      <c r="AI61" s="28"/>
      <c r="AJ61" s="28" t="s">
        <v>6</v>
      </c>
      <c r="AK61" s="28"/>
    </row>
    <row r="62" spans="1:37" ht="18" customHeight="1" x14ac:dyDescent="0.4">
      <c r="A62" s="51" t="s">
        <v>39</v>
      </c>
      <c r="B62" s="52"/>
      <c r="C62" s="48"/>
      <c r="D62" s="48"/>
      <c r="E62" s="48"/>
      <c r="F62" s="48"/>
      <c r="G62" s="48"/>
      <c r="H62" s="48"/>
      <c r="I62" s="48"/>
      <c r="J62" s="48" t="s">
        <v>46</v>
      </c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 t="s">
        <v>69</v>
      </c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 t="s">
        <v>71</v>
      </c>
      <c r="AH62" s="39" t="s">
        <v>16</v>
      </c>
      <c r="AI62" s="39" t="s">
        <v>17</v>
      </c>
      <c r="AJ62" s="39" t="s">
        <v>16</v>
      </c>
      <c r="AK62" s="39" t="s">
        <v>17</v>
      </c>
    </row>
    <row r="63" spans="1:37" ht="18" customHeight="1" x14ac:dyDescent="0.4">
      <c r="A63" s="53"/>
      <c r="B63" s="54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0"/>
      <c r="AI63" s="40"/>
      <c r="AJ63" s="40"/>
      <c r="AK63" s="40"/>
    </row>
    <row r="64" spans="1:37" ht="18" customHeight="1" x14ac:dyDescent="0.4">
      <c r="A64" s="53"/>
      <c r="B64" s="54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0"/>
      <c r="AI64" s="40"/>
      <c r="AJ64" s="40"/>
      <c r="AK64" s="40"/>
    </row>
    <row r="65" spans="1:37" ht="15.75" customHeight="1" x14ac:dyDescent="0.4">
      <c r="A65" s="55"/>
      <c r="B65" s="56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41"/>
      <c r="AI65" s="41"/>
      <c r="AJ65" s="41"/>
      <c r="AK65" s="41"/>
    </row>
    <row r="66" spans="1:37" ht="18" customHeight="1" x14ac:dyDescent="0.4">
      <c r="A66" s="28" t="s">
        <v>5</v>
      </c>
      <c r="B66" s="28"/>
      <c r="C66" s="6"/>
      <c r="D66" s="6" t="s">
        <v>27</v>
      </c>
      <c r="E66" s="6" t="s">
        <v>27</v>
      </c>
      <c r="F66" s="6" t="s">
        <v>28</v>
      </c>
      <c r="G66" s="6" t="s">
        <v>28</v>
      </c>
      <c r="H66" s="6" t="s">
        <v>28</v>
      </c>
      <c r="I66" s="6" t="s">
        <v>28</v>
      </c>
      <c r="J66" s="6" t="s">
        <v>28</v>
      </c>
      <c r="K66" s="24" t="s">
        <v>27</v>
      </c>
      <c r="L66" s="24" t="s">
        <v>27</v>
      </c>
      <c r="M66" s="6"/>
      <c r="N66" s="6"/>
      <c r="O66" s="6"/>
      <c r="P66" s="6"/>
      <c r="Q66" s="6"/>
      <c r="R66" s="24" t="s">
        <v>27</v>
      </c>
      <c r="S66" s="24" t="s">
        <v>27</v>
      </c>
      <c r="T66" s="6"/>
      <c r="U66" s="6"/>
      <c r="V66" s="6"/>
      <c r="W66" s="24" t="s">
        <v>29</v>
      </c>
      <c r="X66" s="24" t="s">
        <v>29</v>
      </c>
      <c r="Y66" s="6" t="s">
        <v>29</v>
      </c>
      <c r="Z66" s="6" t="s">
        <v>29</v>
      </c>
      <c r="AA66" s="6" t="s">
        <v>29</v>
      </c>
      <c r="AB66" s="6" t="s">
        <v>29</v>
      </c>
      <c r="AC66" s="6" t="s">
        <v>29</v>
      </c>
      <c r="AD66" s="6" t="s">
        <v>29</v>
      </c>
      <c r="AE66" s="6" t="s">
        <v>29</v>
      </c>
      <c r="AF66" s="6" t="s">
        <v>29</v>
      </c>
      <c r="AG66" s="6" t="s">
        <v>29</v>
      </c>
      <c r="AH66" s="4">
        <f>COUNTA(C61:AG61)-COUNTIF(C66:AG66,"年")-COUNTIF(C66:AG66,"夏")-COUNTIF(C66:AG66,"工")-COUNTIF(C66:AG66,"中")-COUNTIF(C66:AG66,"－")</f>
        <v>20</v>
      </c>
      <c r="AI66" s="4">
        <f>COUNTIF(C66:AG66,"休")</f>
        <v>6</v>
      </c>
      <c r="AJ66" s="4">
        <f>COUNTA(C61:AG61)-COUNTIF(C67:AG67,"年")-COUNTIF(C67:AG67,"夏")-COUNTIF(C67:AG67,"工")-COUNTIF(C67:AG67,"中")-COUNTIF(C67:AG67,"－")</f>
        <v>20</v>
      </c>
      <c r="AK66" s="4">
        <f>COUNTIF(C67:AG67,"休")+COUNTIF(C67:AG67,"雨")+COUNTIF(C67:AG67,"振")</f>
        <v>6</v>
      </c>
    </row>
    <row r="67" spans="1:37" ht="18" customHeight="1" x14ac:dyDescent="0.4">
      <c r="A67" s="28" t="s">
        <v>6</v>
      </c>
      <c r="B67" s="28"/>
      <c r="C67" s="6"/>
      <c r="D67" s="6" t="s">
        <v>27</v>
      </c>
      <c r="E67" s="6" t="s">
        <v>27</v>
      </c>
      <c r="F67" s="6" t="s">
        <v>28</v>
      </c>
      <c r="G67" s="6" t="s">
        <v>28</v>
      </c>
      <c r="H67" s="6" t="s">
        <v>28</v>
      </c>
      <c r="I67" s="6" t="s">
        <v>28</v>
      </c>
      <c r="J67" s="6" t="s">
        <v>28</v>
      </c>
      <c r="K67" s="24" t="s">
        <v>27</v>
      </c>
      <c r="L67" s="24" t="s">
        <v>27</v>
      </c>
      <c r="M67" s="6"/>
      <c r="N67" s="6"/>
      <c r="O67" s="6"/>
      <c r="P67" s="6"/>
      <c r="Q67" s="6"/>
      <c r="R67" s="24" t="s">
        <v>27</v>
      </c>
      <c r="S67" s="24" t="s">
        <v>27</v>
      </c>
      <c r="T67" s="6"/>
      <c r="U67" s="6"/>
      <c r="V67" s="6"/>
      <c r="W67" s="24" t="s">
        <v>29</v>
      </c>
      <c r="X67" s="24" t="s">
        <v>29</v>
      </c>
      <c r="Y67" s="6" t="s">
        <v>29</v>
      </c>
      <c r="Z67" s="6" t="s">
        <v>29</v>
      </c>
      <c r="AA67" s="6" t="s">
        <v>29</v>
      </c>
      <c r="AB67" s="6" t="s">
        <v>29</v>
      </c>
      <c r="AC67" s="6" t="s">
        <v>29</v>
      </c>
      <c r="AD67" s="6" t="s">
        <v>29</v>
      </c>
      <c r="AE67" s="6" t="s">
        <v>29</v>
      </c>
      <c r="AF67" s="6" t="s">
        <v>29</v>
      </c>
      <c r="AG67" s="6" t="s">
        <v>29</v>
      </c>
      <c r="AH67" s="32">
        <f>IF(AH66=0,"",+AI66/AH66)</f>
        <v>0.3</v>
      </c>
      <c r="AI67" s="32"/>
      <c r="AJ67" s="32">
        <f>IF(AJ66=0,"",+AK66/AJ66)</f>
        <v>0.3</v>
      </c>
      <c r="AK67" s="32"/>
    </row>
  </sheetData>
  <mergeCells count="279">
    <mergeCell ref="A67:B67"/>
    <mergeCell ref="AH67:AI67"/>
    <mergeCell ref="AJ67:AK67"/>
    <mergeCell ref="W42:AE45"/>
    <mergeCell ref="T42:T45"/>
    <mergeCell ref="U42:U45"/>
    <mergeCell ref="V42:V45"/>
    <mergeCell ref="AG62:AG65"/>
    <mergeCell ref="AH62:AH65"/>
    <mergeCell ref="AI62:AI65"/>
    <mergeCell ref="AJ62:AJ65"/>
    <mergeCell ref="AK62:AK65"/>
    <mergeCell ref="A66:B66"/>
    <mergeCell ref="AA62:AA65"/>
    <mergeCell ref="AB62:AB65"/>
    <mergeCell ref="AC62:AC65"/>
    <mergeCell ref="AD62:AD65"/>
    <mergeCell ref="AE62:AE65"/>
    <mergeCell ref="AF62:AF65"/>
    <mergeCell ref="U62:U65"/>
    <mergeCell ref="V62:V65"/>
    <mergeCell ref="W62:W65"/>
    <mergeCell ref="X62:X65"/>
    <mergeCell ref="Y62:Y65"/>
    <mergeCell ref="X52:X55"/>
    <mergeCell ref="A61:B61"/>
    <mergeCell ref="AH61:AI61"/>
    <mergeCell ref="AJ61:AK61"/>
    <mergeCell ref="A62:B65"/>
    <mergeCell ref="C62:C65"/>
    <mergeCell ref="D62:D65"/>
    <mergeCell ref="E62:E65"/>
    <mergeCell ref="F62:F65"/>
    <mergeCell ref="G62:G65"/>
    <mergeCell ref="H62:H65"/>
    <mergeCell ref="Z62:Z65"/>
    <mergeCell ref="O62:O65"/>
    <mergeCell ref="P62:P65"/>
    <mergeCell ref="Q62:Q65"/>
    <mergeCell ref="R62:R65"/>
    <mergeCell ref="S62:S65"/>
    <mergeCell ref="T62:T65"/>
    <mergeCell ref="I62:I65"/>
    <mergeCell ref="J62:J65"/>
    <mergeCell ref="K62:K65"/>
    <mergeCell ref="L62:L65"/>
    <mergeCell ref="M62:M65"/>
    <mergeCell ref="N62:N65"/>
    <mergeCell ref="M52:M55"/>
    <mergeCell ref="A56:B56"/>
    <mergeCell ref="A57:B57"/>
    <mergeCell ref="AH57:AI57"/>
    <mergeCell ref="AJ57:AK57"/>
    <mergeCell ref="A59:B59"/>
    <mergeCell ref="A60:B60"/>
    <mergeCell ref="AH60:AK60"/>
    <mergeCell ref="AF52:AF55"/>
    <mergeCell ref="AG52:AG55"/>
    <mergeCell ref="AH52:AH55"/>
    <mergeCell ref="AI52:AI55"/>
    <mergeCell ref="AJ52:AJ55"/>
    <mergeCell ref="AK52:AK55"/>
    <mergeCell ref="Z52:Z55"/>
    <mergeCell ref="AA52:AA55"/>
    <mergeCell ref="AB52:AB55"/>
    <mergeCell ref="AC52:AC55"/>
    <mergeCell ref="AD52:AD55"/>
    <mergeCell ref="AE52:AE55"/>
    <mergeCell ref="T52:T55"/>
    <mergeCell ref="U52:U55"/>
    <mergeCell ref="V52:V55"/>
    <mergeCell ref="W52:W55"/>
    <mergeCell ref="A52:B55"/>
    <mergeCell ref="C52:C55"/>
    <mergeCell ref="D52:D55"/>
    <mergeCell ref="E52:E55"/>
    <mergeCell ref="F52:F55"/>
    <mergeCell ref="G52:G55"/>
    <mergeCell ref="A49:B49"/>
    <mergeCell ref="A50:B50"/>
    <mergeCell ref="AH50:AK50"/>
    <mergeCell ref="A51:B51"/>
    <mergeCell ref="AH51:AI51"/>
    <mergeCell ref="AJ51:AK51"/>
    <mergeCell ref="Y52:Y55"/>
    <mergeCell ref="N52:N55"/>
    <mergeCell ref="O52:O55"/>
    <mergeCell ref="P52:P55"/>
    <mergeCell ref="Q52:Q55"/>
    <mergeCell ref="R52:R55"/>
    <mergeCell ref="S52:S55"/>
    <mergeCell ref="H52:H55"/>
    <mergeCell ref="I52:I55"/>
    <mergeCell ref="J52:J55"/>
    <mergeCell ref="K52:K55"/>
    <mergeCell ref="L52:L55"/>
    <mergeCell ref="A46:B46"/>
    <mergeCell ref="A47:B47"/>
    <mergeCell ref="AH47:AI47"/>
    <mergeCell ref="AJ47:AK47"/>
    <mergeCell ref="S42:S45"/>
    <mergeCell ref="AF42:AF45"/>
    <mergeCell ref="AG42:AG45"/>
    <mergeCell ref="AH42:AH45"/>
    <mergeCell ref="AI42:AI45"/>
    <mergeCell ref="M42:M45"/>
    <mergeCell ref="N42:N45"/>
    <mergeCell ref="O42:O45"/>
    <mergeCell ref="P42:P45"/>
    <mergeCell ref="Q42:Q45"/>
    <mergeCell ref="R42:R45"/>
    <mergeCell ref="G42:G45"/>
    <mergeCell ref="H42:H45"/>
    <mergeCell ref="I42:I45"/>
    <mergeCell ref="J42:J45"/>
    <mergeCell ref="K42:K45"/>
    <mergeCell ref="L42:L45"/>
    <mergeCell ref="A40:B40"/>
    <mergeCell ref="AH40:AK40"/>
    <mergeCell ref="A41:B41"/>
    <mergeCell ref="AH41:AI41"/>
    <mergeCell ref="AJ41:AK41"/>
    <mergeCell ref="A42:B45"/>
    <mergeCell ref="C42:C45"/>
    <mergeCell ref="D42:D45"/>
    <mergeCell ref="E42:E45"/>
    <mergeCell ref="F42:F45"/>
    <mergeCell ref="AJ42:AJ45"/>
    <mergeCell ref="AK42:AK45"/>
    <mergeCell ref="A36:B36"/>
    <mergeCell ref="A37:B37"/>
    <mergeCell ref="AH37:AI37"/>
    <mergeCell ref="AJ37:AK37"/>
    <mergeCell ref="A39:B39"/>
    <mergeCell ref="AE32:AE35"/>
    <mergeCell ref="AF32:AF35"/>
    <mergeCell ref="AG32:AG35"/>
    <mergeCell ref="AH32:AH35"/>
    <mergeCell ref="AI32:AI35"/>
    <mergeCell ref="AJ32:AJ35"/>
    <mergeCell ref="Y32:Y35"/>
    <mergeCell ref="Z32:Z35"/>
    <mergeCell ref="AA32:AA35"/>
    <mergeCell ref="AB32:AB35"/>
    <mergeCell ref="AC32:AC35"/>
    <mergeCell ref="AD32:AD35"/>
    <mergeCell ref="A30:B30"/>
    <mergeCell ref="AH30:AK30"/>
    <mergeCell ref="A31:B31"/>
    <mergeCell ref="AH31:AI31"/>
    <mergeCell ref="AJ31:AK31"/>
    <mergeCell ref="A32:B35"/>
    <mergeCell ref="C32:C35"/>
    <mergeCell ref="D32:D35"/>
    <mergeCell ref="E32:E35"/>
    <mergeCell ref="F32:X35"/>
    <mergeCell ref="AK32:AK35"/>
    <mergeCell ref="A26:B26"/>
    <mergeCell ref="A27:B27"/>
    <mergeCell ref="AH27:AI27"/>
    <mergeCell ref="AJ27:AK27"/>
    <mergeCell ref="A29:B29"/>
    <mergeCell ref="AB22:AB25"/>
    <mergeCell ref="AC22:AC25"/>
    <mergeCell ref="AD22:AD25"/>
    <mergeCell ref="AE22:AE25"/>
    <mergeCell ref="AF22:AF25"/>
    <mergeCell ref="AG22:AG25"/>
    <mergeCell ref="V22:V25"/>
    <mergeCell ref="W22:W25"/>
    <mergeCell ref="X22:X25"/>
    <mergeCell ref="Y22:Y25"/>
    <mergeCell ref="Z22:Z25"/>
    <mergeCell ref="AA22:AA25"/>
    <mergeCell ref="P22:P25"/>
    <mergeCell ref="Q22:Q25"/>
    <mergeCell ref="AH21:AI21"/>
    <mergeCell ref="AJ21:AK21"/>
    <mergeCell ref="A22:B25"/>
    <mergeCell ref="C22:C25"/>
    <mergeCell ref="D22:D25"/>
    <mergeCell ref="E22:E25"/>
    <mergeCell ref="F22:F25"/>
    <mergeCell ref="G22:G25"/>
    <mergeCell ref="H22:H25"/>
    <mergeCell ref="I22:I25"/>
    <mergeCell ref="R22:R25"/>
    <mergeCell ref="S22:S25"/>
    <mergeCell ref="T22:T25"/>
    <mergeCell ref="U22:U25"/>
    <mergeCell ref="J22:J25"/>
    <mergeCell ref="K22:K25"/>
    <mergeCell ref="L22:L25"/>
    <mergeCell ref="M22:M25"/>
    <mergeCell ref="N22:N25"/>
    <mergeCell ref="O22:O25"/>
    <mergeCell ref="AH22:AH25"/>
    <mergeCell ref="AI22:AI25"/>
    <mergeCell ref="AJ22:AJ25"/>
    <mergeCell ref="AK22:AK25"/>
    <mergeCell ref="A16:B16"/>
    <mergeCell ref="A17:B17"/>
    <mergeCell ref="AH17:AI17"/>
    <mergeCell ref="AJ17:AK17"/>
    <mergeCell ref="A19:B19"/>
    <mergeCell ref="A20:B20"/>
    <mergeCell ref="AH20:AK20"/>
    <mergeCell ref="A21:B21"/>
    <mergeCell ref="AF12:AF15"/>
    <mergeCell ref="AG12:AG15"/>
    <mergeCell ref="AH12:AH15"/>
    <mergeCell ref="AI12:AI15"/>
    <mergeCell ref="AJ12:AJ15"/>
    <mergeCell ref="AK12:AK15"/>
    <mergeCell ref="Z12:Z15"/>
    <mergeCell ref="AA12:AA15"/>
    <mergeCell ref="AB12:AB15"/>
    <mergeCell ref="AC12:AC15"/>
    <mergeCell ref="AD12:AD15"/>
    <mergeCell ref="AE12:AE15"/>
    <mergeCell ref="T12:T15"/>
    <mergeCell ref="U12:U15"/>
    <mergeCell ref="V12:V15"/>
    <mergeCell ref="W12:W15"/>
    <mergeCell ref="X12:X15"/>
    <mergeCell ref="Y12:Y15"/>
    <mergeCell ref="N12:N15"/>
    <mergeCell ref="O12:O15"/>
    <mergeCell ref="P12:P15"/>
    <mergeCell ref="Q12:Q15"/>
    <mergeCell ref="R12:R15"/>
    <mergeCell ref="S12:S15"/>
    <mergeCell ref="H12:H15"/>
    <mergeCell ref="I12:I15"/>
    <mergeCell ref="J12:J15"/>
    <mergeCell ref="K12:K15"/>
    <mergeCell ref="L12:L15"/>
    <mergeCell ref="M12:M15"/>
    <mergeCell ref="A12:B15"/>
    <mergeCell ref="C12:C15"/>
    <mergeCell ref="D12:D15"/>
    <mergeCell ref="E12:E15"/>
    <mergeCell ref="F12:F15"/>
    <mergeCell ref="G12:G15"/>
    <mergeCell ref="AI6:AK6"/>
    <mergeCell ref="A9:B9"/>
    <mergeCell ref="A10:B10"/>
    <mergeCell ref="AH10:AK10"/>
    <mergeCell ref="A11:B11"/>
    <mergeCell ref="AH11:AI11"/>
    <mergeCell ref="AJ11:AK11"/>
    <mergeCell ref="A6:D6"/>
    <mergeCell ref="E6:I6"/>
    <mergeCell ref="W6:Y6"/>
    <mergeCell ref="Z6:AC6"/>
    <mergeCell ref="AD6:AE6"/>
    <mergeCell ref="AF6:AH6"/>
    <mergeCell ref="A4:D4"/>
    <mergeCell ref="E4:I4"/>
    <mergeCell ref="J4:K4"/>
    <mergeCell ref="L4:P4"/>
    <mergeCell ref="Q4:R4"/>
    <mergeCell ref="Z4:AB4"/>
    <mergeCell ref="AC4:AE4"/>
    <mergeCell ref="AF4:AH4"/>
    <mergeCell ref="A5:D5"/>
    <mergeCell ref="E5:I5"/>
    <mergeCell ref="Z5:AB5"/>
    <mergeCell ref="AC5:AE5"/>
    <mergeCell ref="AF5:AH5"/>
    <mergeCell ref="AI5:AK5"/>
    <mergeCell ref="A3:D3"/>
    <mergeCell ref="E3:R3"/>
    <mergeCell ref="W3:Y5"/>
    <mergeCell ref="Z3:AB3"/>
    <mergeCell ref="AC3:AE3"/>
    <mergeCell ref="AF3:AH3"/>
    <mergeCell ref="AI3:AK3"/>
    <mergeCell ref="AI4:AK4"/>
  </mergeCells>
  <phoneticPr fontId="3"/>
  <conditionalFormatting sqref="C11:AG11 C12:R12 C31:AG31">
    <cfRule type="containsText" dxfId="63" priority="13" operator="containsText" text="土">
      <formula>NOT(ISERROR(SEARCH("土",C11)))</formula>
    </cfRule>
    <cfRule type="containsText" dxfId="62" priority="14" operator="containsText" text="日">
      <formula>NOT(ISERROR(SEARCH("日",C11)))</formula>
    </cfRule>
  </conditionalFormatting>
  <conditionalFormatting sqref="C21:AG21">
    <cfRule type="containsText" dxfId="61" priority="11" operator="containsText" text="土">
      <formula>NOT(ISERROR(SEARCH("土",C21)))</formula>
    </cfRule>
    <cfRule type="containsText" dxfId="60" priority="12" operator="containsText" text="日">
      <formula>NOT(ISERROR(SEARCH("日",C21)))</formula>
    </cfRule>
  </conditionalFormatting>
  <conditionalFormatting sqref="C41:AG41">
    <cfRule type="containsText" dxfId="59" priority="9" operator="containsText" text="土">
      <formula>NOT(ISERROR(SEARCH("土",C41)))</formula>
    </cfRule>
    <cfRule type="containsText" dxfId="58" priority="10" operator="containsText" text="日">
      <formula>NOT(ISERROR(SEARCH("日",C41)))</formula>
    </cfRule>
  </conditionalFormatting>
  <conditionalFormatting sqref="C51:AG51">
    <cfRule type="containsText" dxfId="57" priority="7" operator="containsText" text="土">
      <formula>NOT(ISERROR(SEARCH("土",C51)))</formula>
    </cfRule>
    <cfRule type="containsText" dxfId="56" priority="8" operator="containsText" text="日">
      <formula>NOT(ISERROR(SEARCH("日",C51)))</formula>
    </cfRule>
  </conditionalFormatting>
  <conditionalFormatting sqref="C61:AG61">
    <cfRule type="containsText" dxfId="55" priority="5" operator="containsText" text="土">
      <formula>NOT(ISERROR(SEARCH("土",C61)))</formula>
    </cfRule>
    <cfRule type="containsText" dxfId="54" priority="6" operator="containsText" text="日">
      <formula>NOT(ISERROR(SEARCH("日",C61)))</formula>
    </cfRule>
  </conditionalFormatting>
  <conditionalFormatting sqref="T12:AG12">
    <cfRule type="containsText" dxfId="53" priority="3" operator="containsText" text="土">
      <formula>NOT(ISERROR(SEARCH("土",T12)))</formula>
    </cfRule>
    <cfRule type="containsText" dxfId="52" priority="4" operator="containsText" text="日">
      <formula>NOT(ISERROR(SEARCH("日",T12)))</formula>
    </cfRule>
  </conditionalFormatting>
  <conditionalFormatting sqref="AI6:AK6">
    <cfRule type="containsText" dxfId="51" priority="1" operator="containsText" text="NG">
      <formula>NOT(ISERROR(SEARCH("NG",AI6)))</formula>
    </cfRule>
    <cfRule type="cellIs" dxfId="50" priority="2" operator="equal">
      <formula>"OK"</formula>
    </cfRule>
  </conditionalFormatting>
  <dataValidations count="1">
    <dataValidation type="list" allowBlank="1" showInputMessage="1" showErrorMessage="1" sqref="C16:AG17 C26:AG27 C46:AG47 C36:AG37 C56:AG57 C66:AG67" xr:uid="{83D3BE15-C01E-4B41-A4A8-4D592C8336BE}">
      <formula1>"　,－,休,雨,年,夏,工,中"</formula1>
    </dataValidation>
  </dataValidations>
  <pageMargins left="0.70866141732283472" right="0.39370078740157483" top="0.47244094488188981" bottom="0.47244094488188981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245A6-EEF8-4A91-8954-69BDCC78527B}">
  <sheetPr>
    <tabColor rgb="FFFFFF00"/>
  </sheetPr>
  <dimension ref="A1:AK268"/>
  <sheetViews>
    <sheetView view="pageBreakPreview" zoomScale="85" zoomScaleNormal="85" zoomScaleSheetLayoutView="85" workbookViewId="0">
      <pane ySplit="6" topLeftCell="A7" activePane="bottomLeft" state="frozen"/>
      <selection pane="bottomLeft" activeCell="AL10" sqref="AL10"/>
    </sheetView>
  </sheetViews>
  <sheetFormatPr defaultColWidth="3.375" defaultRowHeight="18" customHeight="1" x14ac:dyDescent="0.4"/>
  <cols>
    <col min="1" max="37" width="3.375" style="1"/>
    <col min="38" max="38" width="11.75" style="1" customWidth="1"/>
    <col min="39" max="40" width="8.875" style="1" customWidth="1"/>
    <col min="41" max="16384" width="3.375" style="1"/>
  </cols>
  <sheetData>
    <row r="1" spans="1:37" ht="18" customHeight="1" x14ac:dyDescent="0.4">
      <c r="A1" s="5" t="s">
        <v>26</v>
      </c>
    </row>
    <row r="2" spans="1:37" ht="9" customHeight="1" x14ac:dyDescent="0.4"/>
    <row r="3" spans="1:37" ht="18" customHeight="1" x14ac:dyDescent="0.4">
      <c r="A3" s="28" t="s">
        <v>48</v>
      </c>
      <c r="B3" s="28"/>
      <c r="C3" s="28"/>
      <c r="D3" s="28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W3" s="28" t="s">
        <v>23</v>
      </c>
      <c r="X3" s="28"/>
      <c r="Y3" s="28"/>
      <c r="Z3" s="28"/>
      <c r="AA3" s="28"/>
      <c r="AB3" s="28"/>
      <c r="AC3" s="28" t="s">
        <v>21</v>
      </c>
      <c r="AD3" s="28"/>
      <c r="AE3" s="28"/>
      <c r="AF3" s="28" t="s">
        <v>17</v>
      </c>
      <c r="AG3" s="28"/>
      <c r="AH3" s="28"/>
      <c r="AI3" s="28" t="s">
        <v>20</v>
      </c>
      <c r="AJ3" s="28"/>
      <c r="AK3" s="28"/>
    </row>
    <row r="4" spans="1:37" ht="18" customHeight="1" x14ac:dyDescent="0.4">
      <c r="A4" s="28" t="s">
        <v>49</v>
      </c>
      <c r="B4" s="28"/>
      <c r="C4" s="28"/>
      <c r="D4" s="28"/>
      <c r="E4" s="35"/>
      <c r="F4" s="36"/>
      <c r="G4" s="36"/>
      <c r="H4" s="36"/>
      <c r="I4" s="36"/>
      <c r="J4" s="37" t="s">
        <v>0</v>
      </c>
      <c r="K4" s="37"/>
      <c r="L4" s="36"/>
      <c r="M4" s="36"/>
      <c r="N4" s="36"/>
      <c r="O4" s="36"/>
      <c r="P4" s="36"/>
      <c r="Q4" s="38" t="s">
        <v>1</v>
      </c>
      <c r="R4" s="34"/>
      <c r="W4" s="28"/>
      <c r="X4" s="28"/>
      <c r="Y4" s="28"/>
      <c r="Z4" s="28" t="s">
        <v>5</v>
      </c>
      <c r="AA4" s="28"/>
      <c r="AB4" s="28"/>
      <c r="AC4" s="28">
        <f>AH16+AH26+AH36+AH46+AH56+AH66+AH83+AH93+AH103+AH113+AH123+AH133+AH150+AH160+AH170+AH180+AH190+AH200+AH217+AH227+AH237+AH247+AH257+AH267</f>
        <v>0</v>
      </c>
      <c r="AD4" s="28"/>
      <c r="AE4" s="28"/>
      <c r="AF4" s="28">
        <f>AI16+AI26+AI36+AI46+AI56+AI66+AI83+AI93+AI103+AI113+AI123+AI133+AI150+AI160+AI170+AI180+AI190+AI200+AI217+AI227+AI237+AI247+AI257+AI267</f>
        <v>0</v>
      </c>
      <c r="AG4" s="28"/>
      <c r="AH4" s="28"/>
      <c r="AI4" s="32" t="e">
        <f>AF4/AC4</f>
        <v>#DIV/0!</v>
      </c>
      <c r="AJ4" s="32"/>
      <c r="AK4" s="32"/>
    </row>
    <row r="5" spans="1:37" ht="18" customHeight="1" x14ac:dyDescent="0.4">
      <c r="A5" s="28" t="s">
        <v>68</v>
      </c>
      <c r="B5" s="28"/>
      <c r="C5" s="28"/>
      <c r="D5" s="28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69"/>
      <c r="W5" s="28"/>
      <c r="X5" s="28"/>
      <c r="Y5" s="28"/>
      <c r="Z5" s="28" t="s">
        <v>6</v>
      </c>
      <c r="AA5" s="28"/>
      <c r="AB5" s="28"/>
      <c r="AC5" s="78">
        <f>AJ16+AJ26+AJ36+AJ46+AJ56+AJ66+AJ83+AJ93+AJ103+AJ113+AJ123+AJ133+AJ150+AJ160+AJ170+AJ180+AJ190+AJ200+AJ217+AJ227+AJ237+AJ247+AJ257+AJ267</f>
        <v>0</v>
      </c>
      <c r="AD5" s="78"/>
      <c r="AE5" s="78"/>
      <c r="AF5" s="78">
        <f>AK16+AK26+AK36+AK46+AK56+AK66+AK83+AK93+AK103+AK113+AK123+AK133+AK150+AK160+AK170+AK180+AK190+AK200+AK217+AK227+AK237+AK247+AK257+AK267</f>
        <v>0</v>
      </c>
      <c r="AG5" s="78"/>
      <c r="AH5" s="78"/>
      <c r="AI5" s="32" t="e">
        <f>AF5/AC5</f>
        <v>#DIV/0!</v>
      </c>
      <c r="AJ5" s="32"/>
      <c r="AK5" s="32"/>
    </row>
    <row r="6" spans="1:37" ht="18" customHeight="1" x14ac:dyDescent="0.4">
      <c r="A6" s="28" t="s">
        <v>70</v>
      </c>
      <c r="B6" s="28"/>
      <c r="C6" s="28"/>
      <c r="D6" s="28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69"/>
      <c r="W6" s="45" t="s">
        <v>22</v>
      </c>
      <c r="X6" s="45"/>
      <c r="Y6" s="45"/>
      <c r="Z6" s="28" t="s">
        <v>24</v>
      </c>
      <c r="AA6" s="28"/>
      <c r="AB6" s="28"/>
      <c r="AC6" s="33"/>
      <c r="AD6" s="34" t="s">
        <v>20</v>
      </c>
      <c r="AE6" s="33"/>
      <c r="AF6" s="46">
        <f>ROUNDDOWN(8/28,3)</f>
        <v>0.28499999999999998</v>
      </c>
      <c r="AG6" s="47"/>
      <c r="AH6" s="47"/>
      <c r="AI6" s="28" t="e">
        <f>IF(AI5&gt;=AF6,"OK","NG")</f>
        <v>#DIV/0!</v>
      </c>
      <c r="AJ6" s="28"/>
      <c r="AK6" s="28"/>
    </row>
    <row r="9" spans="1:37" ht="18" customHeight="1" x14ac:dyDescent="0.4">
      <c r="A9" s="42" t="str">
        <f>IF(E4="","",MONTH(E4))</f>
        <v/>
      </c>
      <c r="B9" s="42"/>
    </row>
    <row r="10" spans="1:37" ht="18" customHeight="1" x14ac:dyDescent="0.4">
      <c r="A10" s="28" t="s">
        <v>3</v>
      </c>
      <c r="B10" s="2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3">
        <v>11</v>
      </c>
      <c r="N10" s="3">
        <v>12</v>
      </c>
      <c r="O10" s="3">
        <v>13</v>
      </c>
      <c r="P10" s="3">
        <v>14</v>
      </c>
      <c r="Q10" s="3">
        <v>15</v>
      </c>
      <c r="R10" s="3">
        <v>16</v>
      </c>
      <c r="S10" s="3">
        <v>17</v>
      </c>
      <c r="T10" s="3">
        <v>18</v>
      </c>
      <c r="U10" s="3">
        <v>19</v>
      </c>
      <c r="V10" s="3">
        <v>20</v>
      </c>
      <c r="W10" s="3">
        <v>21</v>
      </c>
      <c r="X10" s="3">
        <v>22</v>
      </c>
      <c r="Y10" s="3">
        <v>23</v>
      </c>
      <c r="Z10" s="3">
        <v>24</v>
      </c>
      <c r="AA10" s="3">
        <v>25</v>
      </c>
      <c r="AB10" s="3">
        <v>26</v>
      </c>
      <c r="AC10" s="3">
        <v>27</v>
      </c>
      <c r="AD10" s="3">
        <v>28</v>
      </c>
      <c r="AE10" s="3">
        <v>29</v>
      </c>
      <c r="AF10" s="3">
        <v>30</v>
      </c>
      <c r="AG10" s="3">
        <v>31</v>
      </c>
      <c r="AH10" s="28"/>
      <c r="AI10" s="28"/>
      <c r="AJ10" s="28"/>
      <c r="AK10" s="28"/>
    </row>
    <row r="11" spans="1:37" ht="18" customHeight="1" x14ac:dyDescent="0.4">
      <c r="A11" s="28" t="s">
        <v>4</v>
      </c>
      <c r="B11" s="28"/>
      <c r="C11" s="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3"/>
      <c r="AH11" s="28" t="s">
        <v>5</v>
      </c>
      <c r="AI11" s="28"/>
      <c r="AJ11" s="28" t="s">
        <v>6</v>
      </c>
      <c r="AK11" s="28"/>
    </row>
    <row r="12" spans="1:37" ht="15.75" customHeight="1" x14ac:dyDescent="0.4">
      <c r="A12" s="51" t="s">
        <v>39</v>
      </c>
      <c r="B12" s="52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39" t="s">
        <v>16</v>
      </c>
      <c r="AI12" s="39" t="s">
        <v>17</v>
      </c>
      <c r="AJ12" s="39" t="s">
        <v>16</v>
      </c>
      <c r="AK12" s="39" t="s">
        <v>17</v>
      </c>
    </row>
    <row r="13" spans="1:37" ht="15.75" customHeight="1" x14ac:dyDescent="0.4">
      <c r="A13" s="53"/>
      <c r="B13" s="54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0"/>
      <c r="AI13" s="40"/>
      <c r="AJ13" s="40"/>
      <c r="AK13" s="40"/>
    </row>
    <row r="14" spans="1:37" ht="15.75" customHeight="1" x14ac:dyDescent="0.4">
      <c r="A14" s="53"/>
      <c r="B14" s="5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0"/>
      <c r="AI14" s="40"/>
      <c r="AJ14" s="40"/>
      <c r="AK14" s="40"/>
    </row>
    <row r="15" spans="1:37" ht="15.75" customHeight="1" x14ac:dyDescent="0.4">
      <c r="A15" s="55"/>
      <c r="B15" s="56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1"/>
      <c r="AI15" s="41"/>
      <c r="AJ15" s="41"/>
      <c r="AK15" s="41"/>
    </row>
    <row r="16" spans="1:37" ht="18" customHeight="1" x14ac:dyDescent="0.4">
      <c r="A16" s="28" t="s">
        <v>5</v>
      </c>
      <c r="B16" s="28"/>
      <c r="C16" s="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6"/>
      <c r="AH16" s="4">
        <f>COUNTA(C11:AG11)-COUNTIF(C16:AG16,"年")-COUNTIF(C16:AG16,"夏")-COUNTIF(C16:AG16,"工")-COUNTIF(C16:AG16,"中")-COUNTIF(C16:AG16,"－")</f>
        <v>0</v>
      </c>
      <c r="AI16" s="4">
        <f>COUNTIF(C16:AG16,"休")</f>
        <v>0</v>
      </c>
      <c r="AJ16" s="4">
        <f>COUNTA(C11:AG11)-COUNTIF(C17:AG17,"年")-COUNTIF(C17:AG17,"夏")-COUNTIF(C17:AG17,"工")-COUNTIF(C17:AG17,"中")-COUNTIF(C17:AG17,"－")</f>
        <v>0</v>
      </c>
      <c r="AK16" s="4">
        <f>COUNTIF(C17:AG17,"休")+COUNTIF(C17:AG17,"雨")+COUNTIF(C17:AG17,"振")</f>
        <v>0</v>
      </c>
    </row>
    <row r="17" spans="1:37" ht="18" customHeight="1" x14ac:dyDescent="0.4">
      <c r="A17" s="28" t="s">
        <v>6</v>
      </c>
      <c r="B17" s="28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6"/>
      <c r="AH17" s="32" t="str">
        <f>IF(AH16=0,"0%",+AI16/AH16)</f>
        <v>0%</v>
      </c>
      <c r="AI17" s="32"/>
      <c r="AJ17" s="32" t="str">
        <f>IF(AJ16=0,"0%",+AK16/AJ16)</f>
        <v>0%</v>
      </c>
      <c r="AK17" s="32"/>
    </row>
    <row r="18" spans="1:37" ht="11.25" customHeight="1" x14ac:dyDescent="0.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7" ht="18" customHeight="1" x14ac:dyDescent="0.4">
      <c r="A19" s="42" t="str">
        <f>IF(A9="","",MOD(A9,12)+1)</f>
        <v/>
      </c>
      <c r="B19" s="4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7" ht="18" customHeight="1" x14ac:dyDescent="0.4">
      <c r="A20" s="28" t="s">
        <v>3</v>
      </c>
      <c r="B20" s="28"/>
      <c r="C20" s="3">
        <v>1</v>
      </c>
      <c r="D20" s="3">
        <v>2</v>
      </c>
      <c r="E20" s="3">
        <v>3</v>
      </c>
      <c r="F20" s="3">
        <v>4</v>
      </c>
      <c r="G20" s="3">
        <v>5</v>
      </c>
      <c r="H20" s="3">
        <v>6</v>
      </c>
      <c r="I20" s="3">
        <v>7</v>
      </c>
      <c r="J20" s="3">
        <v>8</v>
      </c>
      <c r="K20" s="3">
        <v>9</v>
      </c>
      <c r="L20" s="3">
        <v>10</v>
      </c>
      <c r="M20" s="3">
        <v>11</v>
      </c>
      <c r="N20" s="3">
        <v>12</v>
      </c>
      <c r="O20" s="3">
        <v>13</v>
      </c>
      <c r="P20" s="3">
        <v>14</v>
      </c>
      <c r="Q20" s="3">
        <v>15</v>
      </c>
      <c r="R20" s="3">
        <v>16</v>
      </c>
      <c r="S20" s="3">
        <v>17</v>
      </c>
      <c r="T20" s="3">
        <v>18</v>
      </c>
      <c r="U20" s="3">
        <v>19</v>
      </c>
      <c r="V20" s="3">
        <v>20</v>
      </c>
      <c r="W20" s="3">
        <v>21</v>
      </c>
      <c r="X20" s="3">
        <v>22</v>
      </c>
      <c r="Y20" s="3">
        <v>23</v>
      </c>
      <c r="Z20" s="3">
        <v>24</v>
      </c>
      <c r="AA20" s="3">
        <v>25</v>
      </c>
      <c r="AB20" s="3">
        <v>26</v>
      </c>
      <c r="AC20" s="3">
        <v>27</v>
      </c>
      <c r="AD20" s="3">
        <v>28</v>
      </c>
      <c r="AE20" s="3">
        <v>29</v>
      </c>
      <c r="AF20" s="3">
        <v>30</v>
      </c>
      <c r="AG20" s="3">
        <v>31</v>
      </c>
      <c r="AH20" s="28"/>
      <c r="AI20" s="28"/>
      <c r="AJ20" s="28"/>
      <c r="AK20" s="28"/>
    </row>
    <row r="21" spans="1:37" ht="18" customHeight="1" x14ac:dyDescent="0.4">
      <c r="A21" s="28" t="s">
        <v>4</v>
      </c>
      <c r="B21" s="28"/>
      <c r="C21" s="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8" t="s">
        <v>5</v>
      </c>
      <c r="AI21" s="28"/>
      <c r="AJ21" s="28" t="s">
        <v>6</v>
      </c>
      <c r="AK21" s="28"/>
    </row>
    <row r="22" spans="1:37" ht="15.75" customHeight="1" x14ac:dyDescent="0.4">
      <c r="A22" s="51" t="s">
        <v>39</v>
      </c>
      <c r="B22" s="52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39" t="s">
        <v>16</v>
      </c>
      <c r="AI22" s="39" t="s">
        <v>17</v>
      </c>
      <c r="AJ22" s="39" t="s">
        <v>16</v>
      </c>
      <c r="AK22" s="39" t="s">
        <v>17</v>
      </c>
    </row>
    <row r="23" spans="1:37" ht="15.75" customHeight="1" x14ac:dyDescent="0.4">
      <c r="A23" s="53"/>
      <c r="B23" s="5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0"/>
      <c r="AI23" s="40"/>
      <c r="AJ23" s="40"/>
      <c r="AK23" s="40"/>
    </row>
    <row r="24" spans="1:37" ht="15.75" customHeight="1" x14ac:dyDescent="0.4">
      <c r="A24" s="53"/>
      <c r="B24" s="5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0"/>
      <c r="AI24" s="40"/>
      <c r="AJ24" s="40"/>
      <c r="AK24" s="40"/>
    </row>
    <row r="25" spans="1:37" ht="15.75" customHeight="1" x14ac:dyDescent="0.4">
      <c r="A25" s="55"/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1"/>
      <c r="AI25" s="41"/>
      <c r="AJ25" s="41"/>
      <c r="AK25" s="41"/>
    </row>
    <row r="26" spans="1:37" ht="18" customHeight="1" x14ac:dyDescent="0.4">
      <c r="A26" s="28" t="s">
        <v>5</v>
      </c>
      <c r="B26" s="28"/>
      <c r="C26" s="6"/>
      <c r="D26" s="6"/>
      <c r="E26" s="6"/>
      <c r="F26" s="6"/>
      <c r="G26" s="6"/>
      <c r="H26" s="6"/>
      <c r="I26" s="6"/>
      <c r="J26" s="6"/>
      <c r="K26" s="6"/>
      <c r="L26" s="6"/>
      <c r="M26" s="26"/>
      <c r="N26" s="26"/>
      <c r="O26" s="6"/>
      <c r="P26" s="6"/>
      <c r="Q26" s="6"/>
      <c r="R26" s="6"/>
      <c r="S26" s="6"/>
      <c r="T26" s="26"/>
      <c r="U26" s="26"/>
      <c r="V26" s="6"/>
      <c r="W26" s="6"/>
      <c r="X26" s="6"/>
      <c r="Y26" s="6"/>
      <c r="Z26" s="6"/>
      <c r="AA26" s="26"/>
      <c r="AB26" s="26"/>
      <c r="AC26" s="6"/>
      <c r="AD26" s="6"/>
      <c r="AE26" s="6"/>
      <c r="AF26" s="6"/>
      <c r="AG26" s="6"/>
      <c r="AH26" s="4">
        <f>COUNTA(C21:AG21)-COUNTIF(C26:AG26,"年")-COUNTIF(C26:AG26,"夏")-COUNTIF(C26:AG26,"工")-COUNTIF(C26:AG26,"中")-COUNTIF(C26:AG26,"－")</f>
        <v>0</v>
      </c>
      <c r="AI26" s="4">
        <f>COUNTIF(C26:AG26,"休")</f>
        <v>0</v>
      </c>
      <c r="AJ26" s="4">
        <f>COUNTA(C21:AG21)-COUNTIF(C27:AG27,"年")-COUNTIF(C27:AG27,"夏")-COUNTIF(C27:AG27,"工")-COUNTIF(C27:AG27,"中")-COUNTIF(C27:AG27,"－")</f>
        <v>0</v>
      </c>
      <c r="AK26" s="4">
        <f>COUNTIF(C27:AG27,"休")+COUNTIF(C27:AG27,"雨")+COUNTIF(C27:AG27,"振")</f>
        <v>0</v>
      </c>
    </row>
    <row r="27" spans="1:37" ht="18" customHeight="1" x14ac:dyDescent="0.4">
      <c r="A27" s="28" t="s">
        <v>6</v>
      </c>
      <c r="B27" s="28"/>
      <c r="C27" s="6"/>
      <c r="D27" s="6"/>
      <c r="E27" s="6"/>
      <c r="F27" s="26"/>
      <c r="G27" s="26"/>
      <c r="H27" s="6"/>
      <c r="I27" s="6"/>
      <c r="J27" s="6"/>
      <c r="K27" s="6"/>
      <c r="L27" s="6"/>
      <c r="M27" s="26"/>
      <c r="N27" s="26"/>
      <c r="O27" s="6"/>
      <c r="P27" s="6"/>
      <c r="Q27" s="6"/>
      <c r="R27" s="6"/>
      <c r="S27" s="6"/>
      <c r="T27" s="26"/>
      <c r="U27" s="26"/>
      <c r="V27" s="6"/>
      <c r="W27" s="6"/>
      <c r="X27" s="6"/>
      <c r="Y27" s="6"/>
      <c r="Z27" s="6"/>
      <c r="AA27" s="26"/>
      <c r="AB27" s="26"/>
      <c r="AC27" s="6"/>
      <c r="AD27" s="6"/>
      <c r="AE27" s="6"/>
      <c r="AF27" s="6"/>
      <c r="AG27" s="6"/>
      <c r="AH27" s="32" t="str">
        <f>IF(AH26=0,"0%",+AI26/AH26)</f>
        <v>0%</v>
      </c>
      <c r="AI27" s="32"/>
      <c r="AJ27" s="32" t="str">
        <f>IF(AJ26=0,"0%",+AK26/AJ26)</f>
        <v>0%</v>
      </c>
      <c r="AK27" s="32"/>
    </row>
    <row r="28" spans="1:37" ht="11.25" customHeight="1" x14ac:dyDescent="0.4"/>
    <row r="29" spans="1:37" ht="18" customHeight="1" x14ac:dyDescent="0.4">
      <c r="A29" s="42" t="str">
        <f>IF(A19="","",MOD(A19,12)+1)</f>
        <v/>
      </c>
      <c r="B29" s="4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7" ht="18" customHeight="1" x14ac:dyDescent="0.4">
      <c r="A30" s="28" t="s">
        <v>3</v>
      </c>
      <c r="B30" s="28"/>
      <c r="C30" s="3">
        <v>1</v>
      </c>
      <c r="D30" s="3">
        <v>2</v>
      </c>
      <c r="E30" s="3">
        <v>3</v>
      </c>
      <c r="F30" s="3">
        <v>4</v>
      </c>
      <c r="G30" s="3">
        <v>5</v>
      </c>
      <c r="H30" s="3">
        <v>6</v>
      </c>
      <c r="I30" s="3">
        <v>7</v>
      </c>
      <c r="J30" s="3">
        <v>8</v>
      </c>
      <c r="K30" s="3">
        <v>9</v>
      </c>
      <c r="L30" s="3">
        <v>10</v>
      </c>
      <c r="M30" s="3">
        <v>11</v>
      </c>
      <c r="N30" s="3">
        <v>12</v>
      </c>
      <c r="O30" s="3">
        <v>13</v>
      </c>
      <c r="P30" s="3">
        <v>14</v>
      </c>
      <c r="Q30" s="3">
        <v>15</v>
      </c>
      <c r="R30" s="3">
        <v>16</v>
      </c>
      <c r="S30" s="3">
        <v>17</v>
      </c>
      <c r="T30" s="3">
        <v>18</v>
      </c>
      <c r="U30" s="3">
        <v>19</v>
      </c>
      <c r="V30" s="3">
        <v>20</v>
      </c>
      <c r="W30" s="3">
        <v>21</v>
      </c>
      <c r="X30" s="3">
        <v>22</v>
      </c>
      <c r="Y30" s="3">
        <v>23</v>
      </c>
      <c r="Z30" s="3">
        <v>24</v>
      </c>
      <c r="AA30" s="3">
        <v>25</v>
      </c>
      <c r="AB30" s="3">
        <v>26</v>
      </c>
      <c r="AC30" s="3">
        <v>27</v>
      </c>
      <c r="AD30" s="3">
        <v>28</v>
      </c>
      <c r="AE30" s="3">
        <v>29</v>
      </c>
      <c r="AF30" s="3">
        <v>30</v>
      </c>
      <c r="AG30" s="3">
        <v>31</v>
      </c>
      <c r="AH30" s="28"/>
      <c r="AI30" s="28"/>
      <c r="AJ30" s="28"/>
      <c r="AK30" s="28"/>
    </row>
    <row r="31" spans="1:37" ht="18" customHeight="1" x14ac:dyDescent="0.4">
      <c r="A31" s="28" t="s">
        <v>4</v>
      </c>
      <c r="B31" s="28"/>
      <c r="C31" s="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8" t="s">
        <v>5</v>
      </c>
      <c r="AI31" s="28"/>
      <c r="AJ31" s="28" t="s">
        <v>6</v>
      </c>
      <c r="AK31" s="28"/>
    </row>
    <row r="32" spans="1:37" ht="18" customHeight="1" x14ac:dyDescent="0.4">
      <c r="A32" s="51" t="s">
        <v>39</v>
      </c>
      <c r="B32" s="52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39" t="s">
        <v>16</v>
      </c>
      <c r="AI32" s="39" t="s">
        <v>17</v>
      </c>
      <c r="AJ32" s="39" t="s">
        <v>16</v>
      </c>
      <c r="AK32" s="39" t="s">
        <v>17</v>
      </c>
    </row>
    <row r="33" spans="1:37" ht="18" customHeight="1" x14ac:dyDescent="0.4">
      <c r="A33" s="53"/>
      <c r="B33" s="5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0"/>
      <c r="AI33" s="40"/>
      <c r="AJ33" s="40"/>
      <c r="AK33" s="40"/>
    </row>
    <row r="34" spans="1:37" ht="18" customHeight="1" x14ac:dyDescent="0.4">
      <c r="A34" s="53"/>
      <c r="B34" s="5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0"/>
      <c r="AI34" s="40"/>
      <c r="AJ34" s="40"/>
      <c r="AK34" s="40"/>
    </row>
    <row r="35" spans="1:37" ht="15.75" customHeight="1" x14ac:dyDescent="0.4">
      <c r="A35" s="55"/>
      <c r="B35" s="56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41"/>
      <c r="AI35" s="41"/>
      <c r="AJ35" s="41"/>
      <c r="AK35" s="41"/>
    </row>
    <row r="36" spans="1:37" ht="18" customHeight="1" x14ac:dyDescent="0.4">
      <c r="A36" s="28" t="s">
        <v>5</v>
      </c>
      <c r="B36" s="28"/>
      <c r="C36" s="26"/>
      <c r="D36" s="26"/>
      <c r="E36" s="6"/>
      <c r="F36" s="6"/>
      <c r="G36" s="6"/>
      <c r="H36" s="6"/>
      <c r="I36" s="6"/>
      <c r="J36" s="26"/>
      <c r="K36" s="26"/>
      <c r="L36" s="6"/>
      <c r="M36" s="6"/>
      <c r="N36" s="6"/>
      <c r="O36" s="6"/>
      <c r="P36" s="6"/>
      <c r="Q36" s="26"/>
      <c r="R36" s="26"/>
      <c r="S36" s="6"/>
      <c r="T36" s="6"/>
      <c r="U36" s="6"/>
      <c r="V36" s="6"/>
      <c r="W36" s="6"/>
      <c r="X36" s="26"/>
      <c r="Y36" s="26"/>
      <c r="Z36" s="6"/>
      <c r="AA36" s="6"/>
      <c r="AB36" s="6"/>
      <c r="AC36" s="6"/>
      <c r="AD36" s="6"/>
      <c r="AE36" s="26"/>
      <c r="AF36" s="26"/>
      <c r="AG36" s="6"/>
      <c r="AH36" s="4">
        <f>COUNTA(C31:AG31)-COUNTIF(C36:AG36,"年")-COUNTIF(C36:AG36,"夏")-COUNTIF(C36:AG36,"工")-COUNTIF(C36:AG36,"中")-COUNTIF(C36:AG36,"－")</f>
        <v>0</v>
      </c>
      <c r="AI36" s="4">
        <f>COUNTIF(C36:AG36,"休")</f>
        <v>0</v>
      </c>
      <c r="AJ36" s="4">
        <f>COUNTA(C31:AG31)-COUNTIF(C37:AG37,"年")-COUNTIF(C37:AG37,"夏")-COUNTIF(C37:AG37,"工")-COUNTIF(C37:AG37,"中")-COUNTIF(C37:AG37,"－")</f>
        <v>0</v>
      </c>
      <c r="AK36" s="4">
        <f>COUNTIF(C37:AG37,"休")+COUNTIF(C37:AG37,"雨")+COUNTIF(C37:AG37,"振")</f>
        <v>0</v>
      </c>
    </row>
    <row r="37" spans="1:37" ht="18" customHeight="1" x14ac:dyDescent="0.4">
      <c r="A37" s="28" t="s">
        <v>6</v>
      </c>
      <c r="B37" s="28"/>
      <c r="C37" s="26"/>
      <c r="D37" s="26"/>
      <c r="E37" s="6"/>
      <c r="F37" s="6"/>
      <c r="G37" s="6"/>
      <c r="H37" s="6"/>
      <c r="I37" s="6"/>
      <c r="J37" s="26"/>
      <c r="K37" s="26"/>
      <c r="L37" s="6"/>
      <c r="M37" s="6"/>
      <c r="N37" s="6"/>
      <c r="O37" s="6"/>
      <c r="P37" s="6"/>
      <c r="Q37" s="26"/>
      <c r="R37" s="26"/>
      <c r="S37" s="6"/>
      <c r="T37" s="6"/>
      <c r="U37" s="6"/>
      <c r="V37" s="6"/>
      <c r="W37" s="6"/>
      <c r="X37" s="26"/>
      <c r="Y37" s="26"/>
      <c r="Z37" s="6"/>
      <c r="AA37" s="6"/>
      <c r="AB37" s="6"/>
      <c r="AC37" s="6"/>
      <c r="AD37" s="6"/>
      <c r="AE37" s="26"/>
      <c r="AF37" s="26"/>
      <c r="AG37" s="6"/>
      <c r="AH37" s="32" t="str">
        <f>IF(AH36=0,"0%",+AI36/AH36)</f>
        <v>0%</v>
      </c>
      <c r="AI37" s="32"/>
      <c r="AJ37" s="32" t="str">
        <f>IF(AJ36=0,"0%",+AK36/AJ36)</f>
        <v>0%</v>
      </c>
      <c r="AK37" s="32"/>
    </row>
    <row r="38" spans="1:37" ht="11.25" customHeight="1" x14ac:dyDescent="0.4"/>
    <row r="39" spans="1:37" ht="18" customHeight="1" x14ac:dyDescent="0.4">
      <c r="A39" s="42" t="str">
        <f>IF(A29="","",MOD(A29,12)+1)</f>
        <v/>
      </c>
      <c r="B39" s="4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7" ht="18" customHeight="1" x14ac:dyDescent="0.4">
      <c r="A40" s="28" t="s">
        <v>3</v>
      </c>
      <c r="B40" s="28"/>
      <c r="C40" s="3">
        <v>1</v>
      </c>
      <c r="D40" s="3">
        <v>2</v>
      </c>
      <c r="E40" s="3">
        <v>3</v>
      </c>
      <c r="F40" s="3">
        <v>4</v>
      </c>
      <c r="G40" s="3">
        <v>5</v>
      </c>
      <c r="H40" s="3">
        <v>6</v>
      </c>
      <c r="I40" s="3">
        <v>7</v>
      </c>
      <c r="J40" s="3">
        <v>8</v>
      </c>
      <c r="K40" s="3">
        <v>9</v>
      </c>
      <c r="L40" s="3">
        <v>10</v>
      </c>
      <c r="M40" s="3">
        <v>11</v>
      </c>
      <c r="N40" s="3">
        <v>12</v>
      </c>
      <c r="O40" s="3">
        <v>13</v>
      </c>
      <c r="P40" s="3">
        <v>14</v>
      </c>
      <c r="Q40" s="3">
        <v>15</v>
      </c>
      <c r="R40" s="3">
        <v>16</v>
      </c>
      <c r="S40" s="3">
        <v>17</v>
      </c>
      <c r="T40" s="3">
        <v>18</v>
      </c>
      <c r="U40" s="3">
        <v>19</v>
      </c>
      <c r="V40" s="3">
        <v>20</v>
      </c>
      <c r="W40" s="3">
        <v>21</v>
      </c>
      <c r="X40" s="3">
        <v>22</v>
      </c>
      <c r="Y40" s="3">
        <v>23</v>
      </c>
      <c r="Z40" s="3">
        <v>24</v>
      </c>
      <c r="AA40" s="3">
        <v>25</v>
      </c>
      <c r="AB40" s="3">
        <v>26</v>
      </c>
      <c r="AC40" s="3">
        <v>27</v>
      </c>
      <c r="AD40" s="3">
        <v>28</v>
      </c>
      <c r="AE40" s="3">
        <v>29</v>
      </c>
      <c r="AF40" s="3">
        <v>30</v>
      </c>
      <c r="AG40" s="3">
        <v>31</v>
      </c>
      <c r="AH40" s="28"/>
      <c r="AI40" s="28"/>
      <c r="AJ40" s="28"/>
      <c r="AK40" s="28"/>
    </row>
    <row r="41" spans="1:37" ht="18" customHeight="1" x14ac:dyDescent="0.4">
      <c r="A41" s="28" t="s">
        <v>4</v>
      </c>
      <c r="B41" s="2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28" t="s">
        <v>5</v>
      </c>
      <c r="AI41" s="28"/>
      <c r="AJ41" s="28" t="s">
        <v>6</v>
      </c>
      <c r="AK41" s="28"/>
    </row>
    <row r="42" spans="1:37" ht="18" customHeight="1" x14ac:dyDescent="0.4">
      <c r="A42" s="51" t="s">
        <v>39</v>
      </c>
      <c r="B42" s="5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39" t="s">
        <v>16</v>
      </c>
      <c r="AI42" s="39" t="s">
        <v>17</v>
      </c>
      <c r="AJ42" s="39" t="s">
        <v>16</v>
      </c>
      <c r="AK42" s="39" t="s">
        <v>17</v>
      </c>
    </row>
    <row r="43" spans="1:37" ht="18" customHeight="1" x14ac:dyDescent="0.4">
      <c r="A43" s="53"/>
      <c r="B43" s="5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0"/>
      <c r="AI43" s="40"/>
      <c r="AJ43" s="40"/>
      <c r="AK43" s="40"/>
    </row>
    <row r="44" spans="1:37" ht="18" customHeight="1" x14ac:dyDescent="0.4">
      <c r="A44" s="53"/>
      <c r="B44" s="5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0"/>
      <c r="AI44" s="40"/>
      <c r="AJ44" s="40"/>
      <c r="AK44" s="40"/>
    </row>
    <row r="45" spans="1:37" ht="15.75" customHeight="1" x14ac:dyDescent="0.4">
      <c r="A45" s="55"/>
      <c r="B45" s="56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41"/>
      <c r="AI45" s="41"/>
      <c r="AJ45" s="41"/>
      <c r="AK45" s="41"/>
    </row>
    <row r="46" spans="1:37" ht="18" customHeight="1" x14ac:dyDescent="0.4">
      <c r="A46" s="28" t="s">
        <v>5</v>
      </c>
      <c r="B46" s="2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">
        <f>COUNTA(C41:AG41)-COUNTIF(C46:AG46,"年")-COUNTIF(C46:AG46,"夏")-COUNTIF(C46:AG46,"工")-COUNTIF(C46:AG46,"中")-COUNTIF(C46:AG46,"－")</f>
        <v>0</v>
      </c>
      <c r="AI46" s="4">
        <f>COUNTIF(C46:AG46,"休")</f>
        <v>0</v>
      </c>
      <c r="AJ46" s="4">
        <f>COUNTA(C41:AG41)-COUNTIF(C47:AG47,"年")-COUNTIF(C47:AG47,"夏")-COUNTIF(C47:AG47,"工")-COUNTIF(C47:AG47,"中")-COUNTIF(C47:AG47,"－")</f>
        <v>0</v>
      </c>
      <c r="AK46" s="4">
        <f>COUNTIF(C47:AG47,"休")+COUNTIF(C47:AG47,"雨")+COUNTIF(C47:AG47,"振")</f>
        <v>0</v>
      </c>
    </row>
    <row r="47" spans="1:37" ht="18" customHeight="1" x14ac:dyDescent="0.4">
      <c r="A47" s="28" t="s">
        <v>6</v>
      </c>
      <c r="B47" s="2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32" t="str">
        <f>IF(AH46=0,"0%",+AI46/AH46)</f>
        <v>0%</v>
      </c>
      <c r="AI47" s="32"/>
      <c r="AJ47" s="32" t="str">
        <f>IF(AJ46=0,"0%",+AK46/AJ46)</f>
        <v>0%</v>
      </c>
      <c r="AK47" s="32"/>
    </row>
    <row r="48" spans="1:37" ht="11.25" customHeight="1" x14ac:dyDescent="0.4"/>
    <row r="49" spans="1:37" ht="18" customHeight="1" x14ac:dyDescent="0.4">
      <c r="A49" s="42" t="str">
        <f>IF(A39="","",MOD(A39,12)+1)</f>
        <v/>
      </c>
      <c r="B49" s="4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7" ht="18" customHeight="1" x14ac:dyDescent="0.4">
      <c r="A50" s="28" t="s">
        <v>3</v>
      </c>
      <c r="B50" s="28"/>
      <c r="C50" s="3">
        <v>1</v>
      </c>
      <c r="D50" s="3">
        <v>2</v>
      </c>
      <c r="E50" s="3">
        <v>3</v>
      </c>
      <c r="F50" s="3">
        <v>4</v>
      </c>
      <c r="G50" s="3">
        <v>5</v>
      </c>
      <c r="H50" s="3">
        <v>6</v>
      </c>
      <c r="I50" s="3">
        <v>7</v>
      </c>
      <c r="J50" s="3">
        <v>8</v>
      </c>
      <c r="K50" s="3">
        <v>9</v>
      </c>
      <c r="L50" s="3">
        <v>10</v>
      </c>
      <c r="M50" s="3">
        <v>11</v>
      </c>
      <c r="N50" s="3">
        <v>12</v>
      </c>
      <c r="O50" s="3">
        <v>13</v>
      </c>
      <c r="P50" s="3">
        <v>14</v>
      </c>
      <c r="Q50" s="3">
        <v>15</v>
      </c>
      <c r="R50" s="3">
        <v>16</v>
      </c>
      <c r="S50" s="3">
        <v>17</v>
      </c>
      <c r="T50" s="3">
        <v>18</v>
      </c>
      <c r="U50" s="3">
        <v>19</v>
      </c>
      <c r="V50" s="3">
        <v>20</v>
      </c>
      <c r="W50" s="3">
        <v>21</v>
      </c>
      <c r="X50" s="3">
        <v>22</v>
      </c>
      <c r="Y50" s="3">
        <v>23</v>
      </c>
      <c r="Z50" s="3">
        <v>24</v>
      </c>
      <c r="AA50" s="3">
        <v>25</v>
      </c>
      <c r="AB50" s="3">
        <v>26</v>
      </c>
      <c r="AC50" s="3">
        <v>27</v>
      </c>
      <c r="AD50" s="3">
        <v>28</v>
      </c>
      <c r="AE50" s="3">
        <v>29</v>
      </c>
      <c r="AF50" s="3">
        <v>30</v>
      </c>
      <c r="AG50" s="3">
        <v>31</v>
      </c>
      <c r="AH50" s="28"/>
      <c r="AI50" s="28"/>
      <c r="AJ50" s="28"/>
      <c r="AK50" s="28"/>
    </row>
    <row r="51" spans="1:37" ht="18" customHeight="1" x14ac:dyDescent="0.4">
      <c r="A51" s="28" t="s">
        <v>4</v>
      </c>
      <c r="B51" s="2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28" t="s">
        <v>5</v>
      </c>
      <c r="AI51" s="28"/>
      <c r="AJ51" s="28" t="s">
        <v>6</v>
      </c>
      <c r="AK51" s="28"/>
    </row>
    <row r="52" spans="1:37" ht="18" customHeight="1" x14ac:dyDescent="0.4">
      <c r="A52" s="51" t="s">
        <v>39</v>
      </c>
      <c r="B52" s="52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39" t="s">
        <v>16</v>
      </c>
      <c r="AI52" s="39" t="s">
        <v>17</v>
      </c>
      <c r="AJ52" s="39" t="s">
        <v>16</v>
      </c>
      <c r="AK52" s="39" t="s">
        <v>17</v>
      </c>
    </row>
    <row r="53" spans="1:37" ht="18" customHeight="1" x14ac:dyDescent="0.4">
      <c r="A53" s="53"/>
      <c r="B53" s="54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0"/>
      <c r="AI53" s="40"/>
      <c r="AJ53" s="40"/>
      <c r="AK53" s="40"/>
    </row>
    <row r="54" spans="1:37" ht="18" customHeight="1" x14ac:dyDescent="0.4">
      <c r="A54" s="53"/>
      <c r="B54" s="54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0"/>
      <c r="AI54" s="40"/>
      <c r="AJ54" s="40"/>
      <c r="AK54" s="40"/>
    </row>
    <row r="55" spans="1:37" ht="15.75" customHeight="1" x14ac:dyDescent="0.4">
      <c r="A55" s="55"/>
      <c r="B55" s="56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41"/>
      <c r="AI55" s="41"/>
      <c r="AJ55" s="41"/>
      <c r="AK55" s="41"/>
    </row>
    <row r="56" spans="1:37" ht="18" customHeight="1" x14ac:dyDescent="0.4">
      <c r="A56" s="28" t="s">
        <v>5</v>
      </c>
      <c r="B56" s="2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4">
        <f>COUNTA(C51:AG51)-COUNTIF(C56:AG56,"年")-COUNTIF(C56:AG56,"夏")-COUNTIF(C56:AG56,"工")-COUNTIF(C56:AG56,"中")-COUNTIF(C56:AG56,"－")</f>
        <v>0</v>
      </c>
      <c r="AI56" s="4">
        <f>COUNTIF(C56:AG56,"休")</f>
        <v>0</v>
      </c>
      <c r="AJ56" s="4">
        <f>COUNTA(C51:AG51)-COUNTIF(C57:AG57,"年")-COUNTIF(C57:AG57,"夏")-COUNTIF(C57:AG57,"工")-COUNTIF(C57:AG57,"中")-COUNTIF(C57:AG57,"－")</f>
        <v>0</v>
      </c>
      <c r="AK56" s="4">
        <f>COUNTIF(C57:AG57,"休")+COUNTIF(C57:AG57,"雨")+COUNTIF(C57:AG57,"振")</f>
        <v>0</v>
      </c>
    </row>
    <row r="57" spans="1:37" ht="18" customHeight="1" x14ac:dyDescent="0.4">
      <c r="A57" s="28" t="s">
        <v>6</v>
      </c>
      <c r="B57" s="2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32" t="str">
        <f>IF(AH56=0,"0%",+AI56/AH56)</f>
        <v>0%</v>
      </c>
      <c r="AI57" s="32"/>
      <c r="AJ57" s="32" t="str">
        <f>IF(AJ56=0,"0%",+AK56/AJ56)</f>
        <v>0%</v>
      </c>
      <c r="AK57" s="32"/>
    </row>
    <row r="58" spans="1:37" ht="11.25" customHeight="1" x14ac:dyDescent="0.4"/>
    <row r="59" spans="1:37" ht="18" customHeight="1" x14ac:dyDescent="0.4">
      <c r="A59" s="42" t="str">
        <f>IF(A49="","",MOD(A49,12)+1)</f>
        <v/>
      </c>
      <c r="B59" s="4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7" ht="18" customHeight="1" x14ac:dyDescent="0.4">
      <c r="A60" s="28" t="s">
        <v>3</v>
      </c>
      <c r="B60" s="28"/>
      <c r="C60" s="3">
        <v>1</v>
      </c>
      <c r="D60" s="3">
        <v>2</v>
      </c>
      <c r="E60" s="3">
        <v>3</v>
      </c>
      <c r="F60" s="3">
        <v>4</v>
      </c>
      <c r="G60" s="3">
        <v>5</v>
      </c>
      <c r="H60" s="3">
        <v>6</v>
      </c>
      <c r="I60" s="3">
        <v>7</v>
      </c>
      <c r="J60" s="3">
        <v>8</v>
      </c>
      <c r="K60" s="3">
        <v>9</v>
      </c>
      <c r="L60" s="3">
        <v>10</v>
      </c>
      <c r="M60" s="3">
        <v>11</v>
      </c>
      <c r="N60" s="3">
        <v>12</v>
      </c>
      <c r="O60" s="3">
        <v>13</v>
      </c>
      <c r="P60" s="3">
        <v>14</v>
      </c>
      <c r="Q60" s="3">
        <v>15</v>
      </c>
      <c r="R60" s="3">
        <v>16</v>
      </c>
      <c r="S60" s="3">
        <v>17</v>
      </c>
      <c r="T60" s="3">
        <v>18</v>
      </c>
      <c r="U60" s="3">
        <v>19</v>
      </c>
      <c r="V60" s="3">
        <v>20</v>
      </c>
      <c r="W60" s="3">
        <v>21</v>
      </c>
      <c r="X60" s="3">
        <v>22</v>
      </c>
      <c r="Y60" s="3">
        <v>23</v>
      </c>
      <c r="Z60" s="3">
        <v>24</v>
      </c>
      <c r="AA60" s="3">
        <v>25</v>
      </c>
      <c r="AB60" s="3">
        <v>26</v>
      </c>
      <c r="AC60" s="3">
        <v>27</v>
      </c>
      <c r="AD60" s="3">
        <v>28</v>
      </c>
      <c r="AE60" s="3">
        <v>29</v>
      </c>
      <c r="AF60" s="3">
        <v>30</v>
      </c>
      <c r="AG60" s="3">
        <v>31</v>
      </c>
      <c r="AH60" s="28"/>
      <c r="AI60" s="28"/>
      <c r="AJ60" s="28"/>
      <c r="AK60" s="28"/>
    </row>
    <row r="61" spans="1:37" ht="18" customHeight="1" x14ac:dyDescent="0.4">
      <c r="A61" s="28" t="s">
        <v>4</v>
      </c>
      <c r="B61" s="2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28" t="s">
        <v>5</v>
      </c>
      <c r="AI61" s="28"/>
      <c r="AJ61" s="28" t="s">
        <v>6</v>
      </c>
      <c r="AK61" s="28"/>
    </row>
    <row r="62" spans="1:37" ht="18" customHeight="1" x14ac:dyDescent="0.4">
      <c r="A62" s="51" t="s">
        <v>39</v>
      </c>
      <c r="B62" s="52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39" t="s">
        <v>16</v>
      </c>
      <c r="AI62" s="39" t="s">
        <v>17</v>
      </c>
      <c r="AJ62" s="39" t="s">
        <v>16</v>
      </c>
      <c r="AK62" s="39" t="s">
        <v>17</v>
      </c>
    </row>
    <row r="63" spans="1:37" ht="18" customHeight="1" x14ac:dyDescent="0.4">
      <c r="A63" s="53"/>
      <c r="B63" s="54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0"/>
      <c r="AI63" s="40"/>
      <c r="AJ63" s="40"/>
      <c r="AK63" s="40"/>
    </row>
    <row r="64" spans="1:37" ht="18" customHeight="1" x14ac:dyDescent="0.4">
      <c r="A64" s="53"/>
      <c r="B64" s="54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0"/>
      <c r="AI64" s="40"/>
      <c r="AJ64" s="40"/>
      <c r="AK64" s="40"/>
    </row>
    <row r="65" spans="1:37" ht="15.75" customHeight="1" x14ac:dyDescent="0.4">
      <c r="A65" s="55"/>
      <c r="B65" s="56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41"/>
      <c r="AI65" s="41"/>
      <c r="AJ65" s="41"/>
      <c r="AK65" s="41"/>
    </row>
    <row r="66" spans="1:37" ht="18" customHeight="1" x14ac:dyDescent="0.4">
      <c r="A66" s="28" t="s">
        <v>5</v>
      </c>
      <c r="B66" s="2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4">
        <f>COUNTA(C61:AG61)-COUNTIF(C66:AG66,"年")-COUNTIF(C66:AG66,"夏")-COUNTIF(C66:AG66,"工")-COUNTIF(C66:AG66,"中")-COUNTIF(C66:AG66,"－")</f>
        <v>0</v>
      </c>
      <c r="AI66" s="4">
        <f>COUNTIF(C66:AG66,"休")</f>
        <v>0</v>
      </c>
      <c r="AJ66" s="4">
        <f>COUNTA(C61:AG61)-COUNTIF(C67:AG67,"年")-COUNTIF(C67:AG67,"夏")-COUNTIF(C67:AG67,"工")-COUNTIF(C67:AG67,"中")-COUNTIF(C67:AG67,"－")</f>
        <v>0</v>
      </c>
      <c r="AK66" s="4">
        <f>COUNTIF(C67:AG67,"休")+COUNTIF(C67:AG67,"雨")+COUNTIF(C67:AG67,"振")</f>
        <v>0</v>
      </c>
    </row>
    <row r="67" spans="1:37" ht="18" customHeight="1" x14ac:dyDescent="0.4">
      <c r="A67" s="28" t="s">
        <v>6</v>
      </c>
      <c r="B67" s="2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32" t="str">
        <f>IF(AH66=0,"0%",+AI66/AH66)</f>
        <v>0%</v>
      </c>
      <c r="AI67" s="32"/>
      <c r="AJ67" s="32" t="str">
        <f>IF(AJ66=0,"0%",+AK66/AJ66)</f>
        <v>0%</v>
      </c>
      <c r="AK67" s="32"/>
    </row>
    <row r="68" spans="1:37" ht="18" customHeight="1" x14ac:dyDescent="0.4">
      <c r="A68" s="5" t="s">
        <v>26</v>
      </c>
    </row>
    <row r="69" spans="1:37" ht="9" customHeight="1" x14ac:dyDescent="0.4"/>
    <row r="70" spans="1:37" ht="18" customHeight="1" x14ac:dyDescent="0.4">
      <c r="A70" s="28" t="s">
        <v>48</v>
      </c>
      <c r="B70" s="28"/>
      <c r="C70" s="28"/>
      <c r="D70" s="28"/>
      <c r="E70" s="74">
        <f>E3</f>
        <v>0</v>
      </c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6"/>
      <c r="AC70" s="70"/>
      <c r="AD70" s="70"/>
      <c r="AE70" s="70"/>
      <c r="AF70" s="70"/>
      <c r="AG70" s="70"/>
      <c r="AH70" s="70"/>
      <c r="AI70" s="70"/>
      <c r="AJ70" s="70"/>
      <c r="AK70" s="70"/>
    </row>
    <row r="71" spans="1:37" ht="18" customHeight="1" x14ac:dyDescent="0.4">
      <c r="A71" s="28" t="s">
        <v>49</v>
      </c>
      <c r="B71" s="28"/>
      <c r="C71" s="28"/>
      <c r="D71" s="28"/>
      <c r="E71" s="72" t="str">
        <f>IF(E4="","",E4)</f>
        <v/>
      </c>
      <c r="F71" s="72"/>
      <c r="G71" s="72"/>
      <c r="H71" s="72"/>
      <c r="I71" s="72"/>
      <c r="J71" s="37" t="s">
        <v>0</v>
      </c>
      <c r="K71" s="37"/>
      <c r="L71" s="72" t="str">
        <f>IF(L4="","",L4)</f>
        <v/>
      </c>
      <c r="M71" s="72"/>
      <c r="N71" s="72"/>
      <c r="O71" s="72"/>
      <c r="P71" s="72"/>
      <c r="Q71" s="37" t="s">
        <v>1</v>
      </c>
      <c r="R71" s="73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ht="18" customHeight="1" x14ac:dyDescent="0.4">
      <c r="A72" s="28" t="s">
        <v>68</v>
      </c>
      <c r="B72" s="28"/>
      <c r="C72" s="28"/>
      <c r="D72" s="28"/>
      <c r="E72" s="71" t="str">
        <f>IF(E5="","",E5)</f>
        <v/>
      </c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7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ht="18" customHeight="1" x14ac:dyDescent="0.4">
      <c r="A73" s="28" t="s">
        <v>70</v>
      </c>
      <c r="B73" s="28"/>
      <c r="C73" s="28"/>
      <c r="D73" s="28"/>
      <c r="E73" s="71" t="str">
        <f>IF(E6="","",E6)</f>
        <v/>
      </c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7"/>
      <c r="W73" s="16"/>
      <c r="X73" s="16"/>
      <c r="Y73" s="16"/>
      <c r="Z73" s="16"/>
      <c r="AA73" s="16"/>
      <c r="AB73" s="16"/>
      <c r="AC73" s="16"/>
      <c r="AD73" s="16"/>
      <c r="AE73" s="16"/>
      <c r="AF73" s="17"/>
      <c r="AG73" s="17"/>
      <c r="AH73" s="17"/>
      <c r="AI73" s="16"/>
      <c r="AJ73" s="16"/>
      <c r="AK73" s="16"/>
    </row>
    <row r="74" spans="1:37" ht="18" customHeight="1" x14ac:dyDescent="0.4">
      <c r="A74" s="9"/>
      <c r="B74" s="9"/>
      <c r="C74" s="9"/>
      <c r="D74" s="9"/>
      <c r="E74" s="10"/>
      <c r="F74" s="10"/>
      <c r="G74" s="10"/>
      <c r="H74" s="10"/>
      <c r="I74" s="10"/>
      <c r="J74" s="11"/>
      <c r="K74" s="11"/>
      <c r="L74" s="11"/>
      <c r="M74" s="11"/>
      <c r="N74" s="11"/>
      <c r="O74" s="11"/>
      <c r="P74" s="11"/>
      <c r="Q74" s="11"/>
      <c r="R74" s="11"/>
      <c r="W74" s="27"/>
      <c r="X74" s="27"/>
      <c r="Y74" s="27"/>
      <c r="Z74" s="27"/>
      <c r="AA74" s="27"/>
      <c r="AB74" s="27"/>
      <c r="AC74" s="27"/>
      <c r="AD74" s="27"/>
      <c r="AE74" s="27"/>
      <c r="AF74" s="8"/>
      <c r="AG74" s="8"/>
      <c r="AH74" s="8"/>
      <c r="AI74" s="27"/>
      <c r="AJ74" s="27"/>
      <c r="AK74" s="27"/>
    </row>
    <row r="76" spans="1:37" ht="18" customHeight="1" x14ac:dyDescent="0.4">
      <c r="A76" s="42" t="str">
        <f>IF(A59="","",MOD(A59,12)+1)</f>
        <v/>
      </c>
      <c r="B76" s="42"/>
    </row>
    <row r="77" spans="1:37" ht="18" customHeight="1" x14ac:dyDescent="0.4">
      <c r="A77" s="28" t="s">
        <v>3</v>
      </c>
      <c r="B77" s="28"/>
      <c r="C77" s="26">
        <v>1</v>
      </c>
      <c r="D77" s="26">
        <v>2</v>
      </c>
      <c r="E77" s="26">
        <v>3</v>
      </c>
      <c r="F77" s="26">
        <v>4</v>
      </c>
      <c r="G77" s="26">
        <v>5</v>
      </c>
      <c r="H77" s="26">
        <v>6</v>
      </c>
      <c r="I77" s="26">
        <v>7</v>
      </c>
      <c r="J77" s="26">
        <v>8</v>
      </c>
      <c r="K77" s="26">
        <v>9</v>
      </c>
      <c r="L77" s="26">
        <v>10</v>
      </c>
      <c r="M77" s="26">
        <v>11</v>
      </c>
      <c r="N77" s="26">
        <v>12</v>
      </c>
      <c r="O77" s="26">
        <v>13</v>
      </c>
      <c r="P77" s="26">
        <v>14</v>
      </c>
      <c r="Q77" s="26">
        <v>15</v>
      </c>
      <c r="R77" s="26">
        <v>16</v>
      </c>
      <c r="S77" s="26">
        <v>17</v>
      </c>
      <c r="T77" s="26">
        <v>18</v>
      </c>
      <c r="U77" s="26">
        <v>19</v>
      </c>
      <c r="V77" s="26">
        <v>20</v>
      </c>
      <c r="W77" s="26">
        <v>21</v>
      </c>
      <c r="X77" s="26">
        <v>22</v>
      </c>
      <c r="Y77" s="26">
        <v>23</v>
      </c>
      <c r="Z77" s="26">
        <v>24</v>
      </c>
      <c r="AA77" s="26">
        <v>25</v>
      </c>
      <c r="AB77" s="26">
        <v>26</v>
      </c>
      <c r="AC77" s="26">
        <v>27</v>
      </c>
      <c r="AD77" s="26">
        <v>28</v>
      </c>
      <c r="AE77" s="26">
        <v>29</v>
      </c>
      <c r="AF77" s="26">
        <v>30</v>
      </c>
      <c r="AG77" s="26">
        <v>31</v>
      </c>
      <c r="AH77" s="28"/>
      <c r="AI77" s="28"/>
      <c r="AJ77" s="28"/>
      <c r="AK77" s="28"/>
    </row>
    <row r="78" spans="1:37" ht="18" customHeight="1" x14ac:dyDescent="0.4">
      <c r="A78" s="28" t="s">
        <v>4</v>
      </c>
      <c r="B78" s="28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8" t="s">
        <v>5</v>
      </c>
      <c r="AI78" s="28"/>
      <c r="AJ78" s="28" t="s">
        <v>6</v>
      </c>
      <c r="AK78" s="28"/>
    </row>
    <row r="79" spans="1:37" ht="15.75" customHeight="1" x14ac:dyDescent="0.4">
      <c r="A79" s="51" t="s">
        <v>39</v>
      </c>
      <c r="B79" s="52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39" t="s">
        <v>16</v>
      </c>
      <c r="AI79" s="39" t="s">
        <v>17</v>
      </c>
      <c r="AJ79" s="39" t="s">
        <v>16</v>
      </c>
      <c r="AK79" s="39" t="s">
        <v>17</v>
      </c>
    </row>
    <row r="80" spans="1:37" ht="15.75" customHeight="1" x14ac:dyDescent="0.4">
      <c r="A80" s="53"/>
      <c r="B80" s="54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0"/>
      <c r="AI80" s="40"/>
      <c r="AJ80" s="40"/>
      <c r="AK80" s="40"/>
    </row>
    <row r="81" spans="1:37" ht="15.75" customHeight="1" x14ac:dyDescent="0.4">
      <c r="A81" s="53"/>
      <c r="B81" s="54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0"/>
      <c r="AI81" s="40"/>
      <c r="AJ81" s="40"/>
      <c r="AK81" s="40"/>
    </row>
    <row r="82" spans="1:37" ht="15.75" customHeight="1" x14ac:dyDescent="0.4">
      <c r="A82" s="55"/>
      <c r="B82" s="56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41"/>
      <c r="AI82" s="41"/>
      <c r="AJ82" s="41"/>
      <c r="AK82" s="41"/>
    </row>
    <row r="83" spans="1:37" ht="18" customHeight="1" x14ac:dyDescent="0.4">
      <c r="A83" s="28" t="s">
        <v>5</v>
      </c>
      <c r="B83" s="28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4">
        <f>COUNTA(C78:AG78)-COUNTIF(C83:AG83,"年")-COUNTIF(C83:AG83,"夏")-COUNTIF(C83:AG83,"工")-COUNTIF(C83:AG83,"中")-COUNTIF(C83:AG83,"－")</f>
        <v>0</v>
      </c>
      <c r="AI83" s="4">
        <f>COUNTIF(C83:AG83,"休")</f>
        <v>0</v>
      </c>
      <c r="AJ83" s="4">
        <f>COUNTA(C78:AG78)-COUNTIF(C84:AG84,"年")-COUNTIF(C84:AG84,"夏")-COUNTIF(C84:AG84,"工")-COUNTIF(C84:AG84,"中")-COUNTIF(C84:AG84,"－")</f>
        <v>0</v>
      </c>
      <c r="AK83" s="4">
        <f>COUNTIF(C84:AG84,"休")+COUNTIF(C84:AG84,"雨")+COUNTIF(C84:AG84,"振")</f>
        <v>0</v>
      </c>
    </row>
    <row r="84" spans="1:37" ht="18" customHeight="1" x14ac:dyDescent="0.4">
      <c r="A84" s="28" t="s">
        <v>6</v>
      </c>
      <c r="B84" s="28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32" t="str">
        <f>IF(AH83=0,"0%",+AI83/AH83)</f>
        <v>0%</v>
      </c>
      <c r="AI84" s="32"/>
      <c r="AJ84" s="32" t="str">
        <f>IF(AJ83=0,"0%",+AK83/AJ83)</f>
        <v>0%</v>
      </c>
      <c r="AK84" s="32"/>
    </row>
    <row r="85" spans="1:37" ht="11.25" customHeight="1" x14ac:dyDescent="0.4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</row>
    <row r="86" spans="1:37" ht="18" customHeight="1" x14ac:dyDescent="0.4">
      <c r="A86" s="42" t="str">
        <f>IF(A76="","",MOD(A76,12)+1)</f>
        <v/>
      </c>
      <c r="B86" s="42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</row>
    <row r="87" spans="1:37" ht="18" customHeight="1" x14ac:dyDescent="0.4">
      <c r="A87" s="28" t="s">
        <v>3</v>
      </c>
      <c r="B87" s="28"/>
      <c r="C87" s="26">
        <v>1</v>
      </c>
      <c r="D87" s="26">
        <v>2</v>
      </c>
      <c r="E87" s="26">
        <v>3</v>
      </c>
      <c r="F87" s="26">
        <v>4</v>
      </c>
      <c r="G87" s="26">
        <v>5</v>
      </c>
      <c r="H87" s="26">
        <v>6</v>
      </c>
      <c r="I87" s="26">
        <v>7</v>
      </c>
      <c r="J87" s="26">
        <v>8</v>
      </c>
      <c r="K87" s="26">
        <v>9</v>
      </c>
      <c r="L87" s="26">
        <v>10</v>
      </c>
      <c r="M87" s="26">
        <v>11</v>
      </c>
      <c r="N87" s="26">
        <v>12</v>
      </c>
      <c r="O87" s="26">
        <v>13</v>
      </c>
      <c r="P87" s="26">
        <v>14</v>
      </c>
      <c r="Q87" s="26">
        <v>15</v>
      </c>
      <c r="R87" s="26">
        <v>16</v>
      </c>
      <c r="S87" s="26">
        <v>17</v>
      </c>
      <c r="T87" s="26">
        <v>18</v>
      </c>
      <c r="U87" s="26">
        <v>19</v>
      </c>
      <c r="V87" s="26">
        <v>20</v>
      </c>
      <c r="W87" s="26">
        <v>21</v>
      </c>
      <c r="X87" s="26">
        <v>22</v>
      </c>
      <c r="Y87" s="26">
        <v>23</v>
      </c>
      <c r="Z87" s="26">
        <v>24</v>
      </c>
      <c r="AA87" s="26">
        <v>25</v>
      </c>
      <c r="AB87" s="26">
        <v>26</v>
      </c>
      <c r="AC87" s="26">
        <v>27</v>
      </c>
      <c r="AD87" s="26">
        <v>28</v>
      </c>
      <c r="AE87" s="26">
        <v>29</v>
      </c>
      <c r="AF87" s="26">
        <v>30</v>
      </c>
      <c r="AG87" s="26">
        <v>31</v>
      </c>
      <c r="AH87" s="28"/>
      <c r="AI87" s="28"/>
      <c r="AJ87" s="28"/>
      <c r="AK87" s="28"/>
    </row>
    <row r="88" spans="1:37" ht="18" customHeight="1" x14ac:dyDescent="0.4">
      <c r="A88" s="28" t="s">
        <v>4</v>
      </c>
      <c r="B88" s="28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8" t="s">
        <v>5</v>
      </c>
      <c r="AI88" s="28"/>
      <c r="AJ88" s="28" t="s">
        <v>6</v>
      </c>
      <c r="AK88" s="28"/>
    </row>
    <row r="89" spans="1:37" ht="15.75" customHeight="1" x14ac:dyDescent="0.4">
      <c r="A89" s="51" t="s">
        <v>39</v>
      </c>
      <c r="B89" s="52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39" t="s">
        <v>16</v>
      </c>
      <c r="AI89" s="39" t="s">
        <v>17</v>
      </c>
      <c r="AJ89" s="39" t="s">
        <v>16</v>
      </c>
      <c r="AK89" s="39" t="s">
        <v>17</v>
      </c>
    </row>
    <row r="90" spans="1:37" ht="15.75" customHeight="1" x14ac:dyDescent="0.4">
      <c r="A90" s="53"/>
      <c r="B90" s="54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0"/>
      <c r="AI90" s="40"/>
      <c r="AJ90" s="40"/>
      <c r="AK90" s="40"/>
    </row>
    <row r="91" spans="1:37" ht="15.75" customHeight="1" x14ac:dyDescent="0.4">
      <c r="A91" s="53"/>
      <c r="B91" s="54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0"/>
      <c r="AI91" s="40"/>
      <c r="AJ91" s="40"/>
      <c r="AK91" s="40"/>
    </row>
    <row r="92" spans="1:37" ht="15.75" customHeight="1" x14ac:dyDescent="0.4">
      <c r="A92" s="55"/>
      <c r="B92" s="56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41"/>
      <c r="AI92" s="41"/>
      <c r="AJ92" s="41"/>
      <c r="AK92" s="41"/>
    </row>
    <row r="93" spans="1:37" ht="18" customHeight="1" x14ac:dyDescent="0.4">
      <c r="A93" s="28" t="s">
        <v>5</v>
      </c>
      <c r="B93" s="28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4">
        <f>COUNTA(C88:AG88)-COUNTIF(C93:AG93,"年")-COUNTIF(C93:AG93,"夏")-COUNTIF(C93:AG93,"工")-COUNTIF(C93:AG93,"中")-COUNTIF(C93:AG93,"－")</f>
        <v>0</v>
      </c>
      <c r="AI93" s="4">
        <f>COUNTIF(C93:AG93,"休")</f>
        <v>0</v>
      </c>
      <c r="AJ93" s="4">
        <f>COUNTA(C88:AG88)-COUNTIF(C94:AG94,"年")-COUNTIF(C94:AG94,"夏")-COUNTIF(C94:AG94,"工")-COUNTIF(C94:AG94,"中")-COUNTIF(C94:AG94,"－")</f>
        <v>0</v>
      </c>
      <c r="AK93" s="4">
        <f>COUNTIF(C94:AG94,"休")+COUNTIF(C94:AG94,"雨")+COUNTIF(C94:AG94,"振")</f>
        <v>0</v>
      </c>
    </row>
    <row r="94" spans="1:37" ht="18" customHeight="1" x14ac:dyDescent="0.4">
      <c r="A94" s="28" t="s">
        <v>6</v>
      </c>
      <c r="B94" s="28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32" t="str">
        <f>IF(AH93=0,"0%",+AI93/AH93)</f>
        <v>0%</v>
      </c>
      <c r="AI94" s="32"/>
      <c r="AJ94" s="32" t="str">
        <f>IF(AJ93=0,"0%",+AK93/AJ93)</f>
        <v>0%</v>
      </c>
      <c r="AK94" s="32"/>
    </row>
    <row r="95" spans="1:37" ht="11.25" customHeight="1" x14ac:dyDescent="0.4"/>
    <row r="96" spans="1:37" ht="18" customHeight="1" x14ac:dyDescent="0.4">
      <c r="A96" s="42" t="str">
        <f>IF(A86="","",MOD(A86,12)+1)</f>
        <v/>
      </c>
      <c r="B96" s="42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</row>
    <row r="97" spans="1:37" ht="18" customHeight="1" x14ac:dyDescent="0.4">
      <c r="A97" s="28" t="s">
        <v>3</v>
      </c>
      <c r="B97" s="28"/>
      <c r="C97" s="26">
        <v>1</v>
      </c>
      <c r="D97" s="26">
        <v>2</v>
      </c>
      <c r="E97" s="26">
        <v>3</v>
      </c>
      <c r="F97" s="26">
        <v>4</v>
      </c>
      <c r="G97" s="26">
        <v>5</v>
      </c>
      <c r="H97" s="26">
        <v>6</v>
      </c>
      <c r="I97" s="26">
        <v>7</v>
      </c>
      <c r="J97" s="26">
        <v>8</v>
      </c>
      <c r="K97" s="26">
        <v>9</v>
      </c>
      <c r="L97" s="26">
        <v>10</v>
      </c>
      <c r="M97" s="26">
        <v>11</v>
      </c>
      <c r="N97" s="26">
        <v>12</v>
      </c>
      <c r="O97" s="26">
        <v>13</v>
      </c>
      <c r="P97" s="26">
        <v>14</v>
      </c>
      <c r="Q97" s="26">
        <v>15</v>
      </c>
      <c r="R97" s="26">
        <v>16</v>
      </c>
      <c r="S97" s="26">
        <v>17</v>
      </c>
      <c r="T97" s="26">
        <v>18</v>
      </c>
      <c r="U97" s="26">
        <v>19</v>
      </c>
      <c r="V97" s="26">
        <v>20</v>
      </c>
      <c r="W97" s="26">
        <v>21</v>
      </c>
      <c r="X97" s="26">
        <v>22</v>
      </c>
      <c r="Y97" s="26">
        <v>23</v>
      </c>
      <c r="Z97" s="26">
        <v>24</v>
      </c>
      <c r="AA97" s="26">
        <v>25</v>
      </c>
      <c r="AB97" s="26">
        <v>26</v>
      </c>
      <c r="AC97" s="26">
        <v>27</v>
      </c>
      <c r="AD97" s="26">
        <v>28</v>
      </c>
      <c r="AE97" s="26">
        <v>29</v>
      </c>
      <c r="AF97" s="26">
        <v>30</v>
      </c>
      <c r="AG97" s="26">
        <v>31</v>
      </c>
      <c r="AH97" s="28"/>
      <c r="AI97" s="28"/>
      <c r="AJ97" s="28"/>
      <c r="AK97" s="28"/>
    </row>
    <row r="98" spans="1:37" ht="18" customHeight="1" x14ac:dyDescent="0.4">
      <c r="A98" s="28" t="s">
        <v>4</v>
      </c>
      <c r="B98" s="28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8" t="s">
        <v>5</v>
      </c>
      <c r="AI98" s="28"/>
      <c r="AJ98" s="28" t="s">
        <v>6</v>
      </c>
      <c r="AK98" s="28"/>
    </row>
    <row r="99" spans="1:37" ht="15.75" customHeight="1" x14ac:dyDescent="0.4">
      <c r="A99" s="51" t="s">
        <v>39</v>
      </c>
      <c r="B99" s="52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39" t="s">
        <v>16</v>
      </c>
      <c r="AI99" s="39" t="s">
        <v>17</v>
      </c>
      <c r="AJ99" s="39" t="s">
        <v>16</v>
      </c>
      <c r="AK99" s="39" t="s">
        <v>17</v>
      </c>
    </row>
    <row r="100" spans="1:37" ht="15.75" customHeight="1" x14ac:dyDescent="0.4">
      <c r="A100" s="53"/>
      <c r="B100" s="54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0"/>
      <c r="AI100" s="40"/>
      <c r="AJ100" s="40"/>
      <c r="AK100" s="40"/>
    </row>
    <row r="101" spans="1:37" ht="15.75" customHeight="1" x14ac:dyDescent="0.4">
      <c r="A101" s="53"/>
      <c r="B101" s="54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0"/>
      <c r="AI101" s="40"/>
      <c r="AJ101" s="40"/>
      <c r="AK101" s="40"/>
    </row>
    <row r="102" spans="1:37" ht="15.75" customHeight="1" x14ac:dyDescent="0.4">
      <c r="A102" s="55"/>
      <c r="B102" s="56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41"/>
      <c r="AI102" s="41"/>
      <c r="AJ102" s="41"/>
      <c r="AK102" s="41"/>
    </row>
    <row r="103" spans="1:37" ht="18" customHeight="1" x14ac:dyDescent="0.4">
      <c r="A103" s="28" t="s">
        <v>5</v>
      </c>
      <c r="B103" s="28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4">
        <f>COUNTA(C98:AG98)-COUNTIF(C103:AG103,"年")-COUNTIF(C103:AG103,"夏")-COUNTIF(C103:AG103,"工")-COUNTIF(C103:AG103,"中")-COUNTIF(C103:AG103,"－")</f>
        <v>0</v>
      </c>
      <c r="AI103" s="4">
        <f>COUNTIF(C103:AG103,"休")</f>
        <v>0</v>
      </c>
      <c r="AJ103" s="4">
        <f>COUNTA(C98:AG98)-COUNTIF(C104:AG104,"年")-COUNTIF(C104:AG104,"夏")-COUNTIF(C104:AG104,"工")-COUNTIF(C104:AG104,"中")-COUNTIF(C104:AG104,"－")</f>
        <v>0</v>
      </c>
      <c r="AK103" s="4">
        <f>COUNTIF(C104:AG104,"休")+COUNTIF(C104:AG104,"雨")+COUNTIF(C104:AG104,"振")</f>
        <v>0</v>
      </c>
    </row>
    <row r="104" spans="1:37" ht="18" customHeight="1" x14ac:dyDescent="0.4">
      <c r="A104" s="28" t="s">
        <v>6</v>
      </c>
      <c r="B104" s="28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32" t="str">
        <f>IF(AH103=0,"0%",+AI103/AH103)</f>
        <v>0%</v>
      </c>
      <c r="AI104" s="32"/>
      <c r="AJ104" s="32" t="str">
        <f>IF(AJ103=0,"0%",+AK103/AJ103)</f>
        <v>0%</v>
      </c>
      <c r="AK104" s="32"/>
    </row>
    <row r="105" spans="1:37" ht="11.25" customHeight="1" x14ac:dyDescent="0.4"/>
    <row r="106" spans="1:37" ht="18" customHeight="1" x14ac:dyDescent="0.4">
      <c r="A106" s="42" t="str">
        <f>IF(A96="","",MOD(A96,12)+1)</f>
        <v/>
      </c>
      <c r="B106" s="42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</row>
    <row r="107" spans="1:37" ht="18" customHeight="1" x14ac:dyDescent="0.4">
      <c r="A107" s="28" t="s">
        <v>3</v>
      </c>
      <c r="B107" s="28"/>
      <c r="C107" s="26">
        <v>1</v>
      </c>
      <c r="D107" s="26">
        <v>2</v>
      </c>
      <c r="E107" s="26">
        <v>3</v>
      </c>
      <c r="F107" s="26">
        <v>4</v>
      </c>
      <c r="G107" s="26">
        <v>5</v>
      </c>
      <c r="H107" s="26">
        <v>6</v>
      </c>
      <c r="I107" s="26">
        <v>7</v>
      </c>
      <c r="J107" s="26">
        <v>8</v>
      </c>
      <c r="K107" s="26">
        <v>9</v>
      </c>
      <c r="L107" s="26">
        <v>10</v>
      </c>
      <c r="M107" s="26">
        <v>11</v>
      </c>
      <c r="N107" s="26">
        <v>12</v>
      </c>
      <c r="O107" s="26">
        <v>13</v>
      </c>
      <c r="P107" s="26">
        <v>14</v>
      </c>
      <c r="Q107" s="26">
        <v>15</v>
      </c>
      <c r="R107" s="26">
        <v>16</v>
      </c>
      <c r="S107" s="26">
        <v>17</v>
      </c>
      <c r="T107" s="26">
        <v>18</v>
      </c>
      <c r="U107" s="26">
        <v>19</v>
      </c>
      <c r="V107" s="26">
        <v>20</v>
      </c>
      <c r="W107" s="26">
        <v>21</v>
      </c>
      <c r="X107" s="26">
        <v>22</v>
      </c>
      <c r="Y107" s="26">
        <v>23</v>
      </c>
      <c r="Z107" s="26">
        <v>24</v>
      </c>
      <c r="AA107" s="26">
        <v>25</v>
      </c>
      <c r="AB107" s="26">
        <v>26</v>
      </c>
      <c r="AC107" s="26">
        <v>27</v>
      </c>
      <c r="AD107" s="26">
        <v>28</v>
      </c>
      <c r="AE107" s="26">
        <v>29</v>
      </c>
      <c r="AF107" s="26">
        <v>30</v>
      </c>
      <c r="AG107" s="26">
        <v>31</v>
      </c>
      <c r="AH107" s="28"/>
      <c r="AI107" s="28"/>
      <c r="AJ107" s="28"/>
      <c r="AK107" s="28"/>
    </row>
    <row r="108" spans="1:37" ht="18" customHeight="1" x14ac:dyDescent="0.4">
      <c r="A108" s="28" t="s">
        <v>4</v>
      </c>
      <c r="B108" s="28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8" t="s">
        <v>5</v>
      </c>
      <c r="AI108" s="28"/>
      <c r="AJ108" s="28" t="s">
        <v>6</v>
      </c>
      <c r="AK108" s="28"/>
    </row>
    <row r="109" spans="1:37" ht="15.75" customHeight="1" x14ac:dyDescent="0.4">
      <c r="A109" s="51" t="s">
        <v>39</v>
      </c>
      <c r="B109" s="52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39" t="s">
        <v>16</v>
      </c>
      <c r="AI109" s="39" t="s">
        <v>17</v>
      </c>
      <c r="AJ109" s="39" t="s">
        <v>16</v>
      </c>
      <c r="AK109" s="39" t="s">
        <v>17</v>
      </c>
    </row>
    <row r="110" spans="1:37" ht="15.75" customHeight="1" x14ac:dyDescent="0.4">
      <c r="A110" s="53"/>
      <c r="B110" s="54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0"/>
      <c r="AI110" s="40"/>
      <c r="AJ110" s="40"/>
      <c r="AK110" s="40"/>
    </row>
    <row r="111" spans="1:37" ht="15.75" customHeight="1" x14ac:dyDescent="0.4">
      <c r="A111" s="53"/>
      <c r="B111" s="54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0"/>
      <c r="AI111" s="40"/>
      <c r="AJ111" s="40"/>
      <c r="AK111" s="40"/>
    </row>
    <row r="112" spans="1:37" ht="15.75" customHeight="1" x14ac:dyDescent="0.4">
      <c r="A112" s="55"/>
      <c r="B112" s="56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41"/>
      <c r="AI112" s="41"/>
      <c r="AJ112" s="41"/>
      <c r="AK112" s="41"/>
    </row>
    <row r="113" spans="1:37" ht="18" customHeight="1" x14ac:dyDescent="0.4">
      <c r="A113" s="28" t="s">
        <v>5</v>
      </c>
      <c r="B113" s="28"/>
      <c r="C113" s="26" t="s">
        <v>28</v>
      </c>
      <c r="D113" s="26" t="s">
        <v>28</v>
      </c>
      <c r="E113" s="26" t="s">
        <v>28</v>
      </c>
      <c r="F113" s="26" t="s">
        <v>28</v>
      </c>
      <c r="G113" s="26" t="s">
        <v>28</v>
      </c>
      <c r="H113" s="26" t="s">
        <v>28</v>
      </c>
      <c r="I113" s="26" t="s">
        <v>28</v>
      </c>
      <c r="J113" s="26" t="s">
        <v>28</v>
      </c>
      <c r="K113" s="26" t="s">
        <v>28</v>
      </c>
      <c r="L113" s="26" t="s">
        <v>28</v>
      </c>
      <c r="M113" s="26" t="s">
        <v>28</v>
      </c>
      <c r="N113" s="26" t="s">
        <v>28</v>
      </c>
      <c r="O113" s="26" t="s">
        <v>28</v>
      </c>
      <c r="P113" s="26" t="s">
        <v>28</v>
      </c>
      <c r="Q113" s="26" t="s">
        <v>28</v>
      </c>
      <c r="R113" s="26" t="s">
        <v>28</v>
      </c>
      <c r="S113" s="26" t="s">
        <v>28</v>
      </c>
      <c r="T113" s="26" t="s">
        <v>28</v>
      </c>
      <c r="U113" s="26" t="s">
        <v>28</v>
      </c>
      <c r="V113" s="26" t="s">
        <v>28</v>
      </c>
      <c r="W113" s="26" t="s">
        <v>28</v>
      </c>
      <c r="X113" s="26" t="s">
        <v>28</v>
      </c>
      <c r="Y113" s="26" t="s">
        <v>28</v>
      </c>
      <c r="Z113" s="26" t="s">
        <v>28</v>
      </c>
      <c r="AA113" s="26" t="s">
        <v>28</v>
      </c>
      <c r="AB113" s="26" t="s">
        <v>28</v>
      </c>
      <c r="AC113" s="26" t="s">
        <v>28</v>
      </c>
      <c r="AD113" s="26" t="s">
        <v>28</v>
      </c>
      <c r="AE113" s="26" t="s">
        <v>28</v>
      </c>
      <c r="AF113" s="26" t="s">
        <v>28</v>
      </c>
      <c r="AG113" s="26" t="s">
        <v>28</v>
      </c>
      <c r="AH113" s="4">
        <f>COUNTA(C108:AG108)-COUNTIF(C113:AG113,"年")-COUNTIF(C113:AG113,"夏")-COUNTIF(C113:AG113,"工")-COUNTIF(C113:AG113,"中")-COUNTIF(C113:AG113,"－")</f>
        <v>0</v>
      </c>
      <c r="AI113" s="4">
        <f>COUNTIF(C113:AG113,"休")</f>
        <v>0</v>
      </c>
      <c r="AJ113" s="4">
        <f>COUNTA(C108:AG108)-COUNTIF(C114:AG114,"年")-COUNTIF(C114:AG114,"夏")-COUNTIF(C114:AG114,"工")-COUNTIF(C114:AG114,"中")-COUNTIF(C114:AG114,"－")</f>
        <v>0</v>
      </c>
      <c r="AK113" s="4">
        <f>COUNTIF(C114:AG114,"休")+COUNTIF(C114:AG114,"雨")+COUNTIF(C114:AG114,"振")</f>
        <v>0</v>
      </c>
    </row>
    <row r="114" spans="1:37" ht="18" customHeight="1" x14ac:dyDescent="0.4">
      <c r="A114" s="28" t="s">
        <v>6</v>
      </c>
      <c r="B114" s="28"/>
      <c r="C114" s="26" t="s">
        <v>28</v>
      </c>
      <c r="D114" s="26" t="s">
        <v>28</v>
      </c>
      <c r="E114" s="26" t="s">
        <v>28</v>
      </c>
      <c r="F114" s="26" t="s">
        <v>28</v>
      </c>
      <c r="G114" s="26" t="s">
        <v>28</v>
      </c>
      <c r="H114" s="26" t="s">
        <v>28</v>
      </c>
      <c r="I114" s="26" t="s">
        <v>28</v>
      </c>
      <c r="J114" s="26" t="s">
        <v>28</v>
      </c>
      <c r="K114" s="26" t="s">
        <v>28</v>
      </c>
      <c r="L114" s="26" t="s">
        <v>28</v>
      </c>
      <c r="M114" s="26" t="s">
        <v>28</v>
      </c>
      <c r="N114" s="26" t="s">
        <v>28</v>
      </c>
      <c r="O114" s="26" t="s">
        <v>28</v>
      </c>
      <c r="P114" s="26" t="s">
        <v>28</v>
      </c>
      <c r="Q114" s="26" t="s">
        <v>28</v>
      </c>
      <c r="R114" s="26" t="s">
        <v>28</v>
      </c>
      <c r="S114" s="26" t="s">
        <v>28</v>
      </c>
      <c r="T114" s="26" t="s">
        <v>28</v>
      </c>
      <c r="U114" s="26" t="s">
        <v>28</v>
      </c>
      <c r="V114" s="26" t="s">
        <v>28</v>
      </c>
      <c r="W114" s="26" t="s">
        <v>28</v>
      </c>
      <c r="X114" s="26" t="s">
        <v>28</v>
      </c>
      <c r="Y114" s="26" t="s">
        <v>28</v>
      </c>
      <c r="Z114" s="26" t="s">
        <v>28</v>
      </c>
      <c r="AA114" s="26" t="s">
        <v>28</v>
      </c>
      <c r="AB114" s="26" t="s">
        <v>28</v>
      </c>
      <c r="AC114" s="26" t="s">
        <v>28</v>
      </c>
      <c r="AD114" s="26" t="s">
        <v>28</v>
      </c>
      <c r="AE114" s="26" t="s">
        <v>28</v>
      </c>
      <c r="AF114" s="26" t="s">
        <v>28</v>
      </c>
      <c r="AG114" s="26" t="s">
        <v>28</v>
      </c>
      <c r="AH114" s="32" t="str">
        <f>IF(AH113=0,"0%",+AI113/AH113)</f>
        <v>0%</v>
      </c>
      <c r="AI114" s="32"/>
      <c r="AJ114" s="32" t="str">
        <f>IF(AJ113=0,"0%",+AK113/AJ113)</f>
        <v>0%</v>
      </c>
      <c r="AK114" s="32"/>
    </row>
    <row r="115" spans="1:37" ht="11.25" customHeight="1" x14ac:dyDescent="0.4"/>
    <row r="116" spans="1:37" ht="18" customHeight="1" x14ac:dyDescent="0.4">
      <c r="A116" s="42" t="str">
        <f>IF(A106="","",MOD(A106,12)+1)</f>
        <v/>
      </c>
      <c r="B116" s="42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</row>
    <row r="117" spans="1:37" ht="18" customHeight="1" x14ac:dyDescent="0.4">
      <c r="A117" s="28" t="s">
        <v>3</v>
      </c>
      <c r="B117" s="28"/>
      <c r="C117" s="26">
        <v>1</v>
      </c>
      <c r="D117" s="26">
        <v>2</v>
      </c>
      <c r="E117" s="26">
        <v>3</v>
      </c>
      <c r="F117" s="26">
        <v>4</v>
      </c>
      <c r="G117" s="26">
        <v>5</v>
      </c>
      <c r="H117" s="26">
        <v>6</v>
      </c>
      <c r="I117" s="26">
        <v>7</v>
      </c>
      <c r="J117" s="26">
        <v>8</v>
      </c>
      <c r="K117" s="26">
        <v>9</v>
      </c>
      <c r="L117" s="26">
        <v>10</v>
      </c>
      <c r="M117" s="26">
        <v>11</v>
      </c>
      <c r="N117" s="26">
        <v>12</v>
      </c>
      <c r="O117" s="26">
        <v>13</v>
      </c>
      <c r="P117" s="26">
        <v>14</v>
      </c>
      <c r="Q117" s="26">
        <v>15</v>
      </c>
      <c r="R117" s="26">
        <v>16</v>
      </c>
      <c r="S117" s="26">
        <v>17</v>
      </c>
      <c r="T117" s="26">
        <v>18</v>
      </c>
      <c r="U117" s="26">
        <v>19</v>
      </c>
      <c r="V117" s="26">
        <v>20</v>
      </c>
      <c r="W117" s="26">
        <v>21</v>
      </c>
      <c r="X117" s="26">
        <v>22</v>
      </c>
      <c r="Y117" s="26">
        <v>23</v>
      </c>
      <c r="Z117" s="26">
        <v>24</v>
      </c>
      <c r="AA117" s="26">
        <v>25</v>
      </c>
      <c r="AB117" s="26">
        <v>26</v>
      </c>
      <c r="AC117" s="26">
        <v>27</v>
      </c>
      <c r="AD117" s="26">
        <v>28</v>
      </c>
      <c r="AE117" s="26">
        <v>29</v>
      </c>
      <c r="AF117" s="26">
        <v>30</v>
      </c>
      <c r="AG117" s="26">
        <v>31</v>
      </c>
      <c r="AH117" s="28"/>
      <c r="AI117" s="28"/>
      <c r="AJ117" s="28"/>
      <c r="AK117" s="28"/>
    </row>
    <row r="118" spans="1:37" ht="18" customHeight="1" x14ac:dyDescent="0.4">
      <c r="A118" s="28" t="s">
        <v>4</v>
      </c>
      <c r="B118" s="28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8" t="s">
        <v>5</v>
      </c>
      <c r="AI118" s="28"/>
      <c r="AJ118" s="28" t="s">
        <v>6</v>
      </c>
      <c r="AK118" s="28"/>
    </row>
    <row r="119" spans="1:37" ht="15.75" customHeight="1" x14ac:dyDescent="0.4">
      <c r="A119" s="51" t="s">
        <v>39</v>
      </c>
      <c r="B119" s="52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39" t="s">
        <v>16</v>
      </c>
      <c r="AI119" s="39" t="s">
        <v>17</v>
      </c>
      <c r="AJ119" s="39" t="s">
        <v>16</v>
      </c>
      <c r="AK119" s="39" t="s">
        <v>17</v>
      </c>
    </row>
    <row r="120" spans="1:37" ht="15.75" customHeight="1" x14ac:dyDescent="0.4">
      <c r="A120" s="53"/>
      <c r="B120" s="54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0"/>
      <c r="AI120" s="40"/>
      <c r="AJ120" s="40"/>
      <c r="AK120" s="40"/>
    </row>
    <row r="121" spans="1:37" ht="15.75" customHeight="1" x14ac:dyDescent="0.4">
      <c r="A121" s="53"/>
      <c r="B121" s="54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0"/>
      <c r="AI121" s="40"/>
      <c r="AJ121" s="40"/>
      <c r="AK121" s="40"/>
    </row>
    <row r="122" spans="1:37" ht="15.75" customHeight="1" x14ac:dyDescent="0.4">
      <c r="A122" s="55"/>
      <c r="B122" s="56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41"/>
      <c r="AI122" s="41"/>
      <c r="AJ122" s="41"/>
      <c r="AK122" s="41"/>
    </row>
    <row r="123" spans="1:37" ht="18" customHeight="1" x14ac:dyDescent="0.4">
      <c r="A123" s="28" t="s">
        <v>5</v>
      </c>
      <c r="B123" s="28"/>
      <c r="C123" s="26" t="s">
        <v>28</v>
      </c>
      <c r="D123" s="26" t="s">
        <v>28</v>
      </c>
      <c r="E123" s="26" t="s">
        <v>28</v>
      </c>
      <c r="F123" s="26" t="s">
        <v>28</v>
      </c>
      <c r="G123" s="26" t="s">
        <v>28</v>
      </c>
      <c r="H123" s="26" t="s">
        <v>28</v>
      </c>
      <c r="I123" s="26" t="s">
        <v>28</v>
      </c>
      <c r="J123" s="26" t="s">
        <v>28</v>
      </c>
      <c r="K123" s="26" t="s">
        <v>28</v>
      </c>
      <c r="L123" s="26" t="s">
        <v>28</v>
      </c>
      <c r="M123" s="26" t="s">
        <v>28</v>
      </c>
      <c r="N123" s="26" t="s">
        <v>28</v>
      </c>
      <c r="O123" s="26" t="s">
        <v>28</v>
      </c>
      <c r="P123" s="26" t="s">
        <v>28</v>
      </c>
      <c r="Q123" s="26" t="s">
        <v>28</v>
      </c>
      <c r="R123" s="26" t="s">
        <v>28</v>
      </c>
      <c r="S123" s="26" t="s">
        <v>28</v>
      </c>
      <c r="T123" s="26" t="s">
        <v>28</v>
      </c>
      <c r="U123" s="26" t="s">
        <v>28</v>
      </c>
      <c r="V123" s="26" t="s">
        <v>28</v>
      </c>
      <c r="W123" s="26" t="s">
        <v>28</v>
      </c>
      <c r="X123" s="26" t="s">
        <v>28</v>
      </c>
      <c r="Y123" s="26" t="s">
        <v>28</v>
      </c>
      <c r="Z123" s="26" t="s">
        <v>28</v>
      </c>
      <c r="AA123" s="26" t="s">
        <v>28</v>
      </c>
      <c r="AB123" s="26" t="s">
        <v>28</v>
      </c>
      <c r="AC123" s="26" t="s">
        <v>28</v>
      </c>
      <c r="AD123" s="26" t="s">
        <v>28</v>
      </c>
      <c r="AE123" s="26" t="s">
        <v>28</v>
      </c>
      <c r="AF123" s="26" t="s">
        <v>28</v>
      </c>
      <c r="AG123" s="26" t="s">
        <v>28</v>
      </c>
      <c r="AH123" s="4">
        <f>COUNTA(C118:AG118)-COUNTIF(C123:AG123,"年")-COUNTIF(C123:AG123,"夏")-COUNTIF(C123:AG123,"工")-COUNTIF(C123:AG123,"中")-COUNTIF(C123:AG123,"－")</f>
        <v>0</v>
      </c>
      <c r="AI123" s="4">
        <f>COUNTIF(C123:AG123,"休")</f>
        <v>0</v>
      </c>
      <c r="AJ123" s="4">
        <f>COUNTA(C118:AG118)-COUNTIF(C124:AG124,"年")-COUNTIF(C124:AG124,"夏")-COUNTIF(C124:AG124,"工")-COUNTIF(C124:AG124,"中")-COUNTIF(C124:AG124,"－")</f>
        <v>0</v>
      </c>
      <c r="AK123" s="4">
        <f>COUNTIF(C124:AG124,"休")+COUNTIF(C124:AG124,"雨")+COUNTIF(C124:AG124,"振")</f>
        <v>0</v>
      </c>
    </row>
    <row r="124" spans="1:37" ht="18" customHeight="1" x14ac:dyDescent="0.4">
      <c r="A124" s="28" t="s">
        <v>6</v>
      </c>
      <c r="B124" s="28"/>
      <c r="C124" s="26" t="s">
        <v>28</v>
      </c>
      <c r="D124" s="26" t="s">
        <v>28</v>
      </c>
      <c r="E124" s="26" t="s">
        <v>28</v>
      </c>
      <c r="F124" s="26" t="s">
        <v>28</v>
      </c>
      <c r="G124" s="26" t="s">
        <v>28</v>
      </c>
      <c r="H124" s="26" t="s">
        <v>28</v>
      </c>
      <c r="I124" s="26" t="s">
        <v>28</v>
      </c>
      <c r="J124" s="26" t="s">
        <v>28</v>
      </c>
      <c r="K124" s="26" t="s">
        <v>28</v>
      </c>
      <c r="L124" s="26" t="s">
        <v>28</v>
      </c>
      <c r="M124" s="26" t="s">
        <v>28</v>
      </c>
      <c r="N124" s="26" t="s">
        <v>28</v>
      </c>
      <c r="O124" s="26" t="s">
        <v>28</v>
      </c>
      <c r="P124" s="26" t="s">
        <v>28</v>
      </c>
      <c r="Q124" s="26" t="s">
        <v>28</v>
      </c>
      <c r="R124" s="26" t="s">
        <v>28</v>
      </c>
      <c r="S124" s="26" t="s">
        <v>28</v>
      </c>
      <c r="T124" s="26" t="s">
        <v>28</v>
      </c>
      <c r="U124" s="26" t="s">
        <v>28</v>
      </c>
      <c r="V124" s="26" t="s">
        <v>28</v>
      </c>
      <c r="W124" s="26" t="s">
        <v>28</v>
      </c>
      <c r="X124" s="26" t="s">
        <v>28</v>
      </c>
      <c r="Y124" s="26" t="s">
        <v>28</v>
      </c>
      <c r="Z124" s="26" t="s">
        <v>28</v>
      </c>
      <c r="AA124" s="26" t="s">
        <v>28</v>
      </c>
      <c r="AB124" s="26" t="s">
        <v>28</v>
      </c>
      <c r="AC124" s="26" t="s">
        <v>28</v>
      </c>
      <c r="AD124" s="26" t="s">
        <v>28</v>
      </c>
      <c r="AE124" s="26" t="s">
        <v>28</v>
      </c>
      <c r="AF124" s="26" t="s">
        <v>28</v>
      </c>
      <c r="AG124" s="26" t="s">
        <v>28</v>
      </c>
      <c r="AH124" s="32" t="str">
        <f>IF(AH123=0,"0%",+AI123/AH123)</f>
        <v>0%</v>
      </c>
      <c r="AI124" s="32"/>
      <c r="AJ124" s="32" t="str">
        <f>IF(AJ123=0,"0%",+AK123/AJ123)</f>
        <v>0%</v>
      </c>
      <c r="AK124" s="32"/>
    </row>
    <row r="125" spans="1:37" ht="11.25" customHeight="1" x14ac:dyDescent="0.4"/>
    <row r="126" spans="1:37" ht="18" customHeight="1" x14ac:dyDescent="0.4">
      <c r="A126" s="42" t="str">
        <f>IF(A116="","",MOD(A116,12)+1)</f>
        <v/>
      </c>
      <c r="B126" s="42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7" ht="18" customHeight="1" x14ac:dyDescent="0.4">
      <c r="A127" s="28" t="s">
        <v>3</v>
      </c>
      <c r="B127" s="28"/>
      <c r="C127" s="26">
        <v>1</v>
      </c>
      <c r="D127" s="26">
        <v>2</v>
      </c>
      <c r="E127" s="26">
        <v>3</v>
      </c>
      <c r="F127" s="26">
        <v>4</v>
      </c>
      <c r="G127" s="26">
        <v>5</v>
      </c>
      <c r="H127" s="26">
        <v>6</v>
      </c>
      <c r="I127" s="26">
        <v>7</v>
      </c>
      <c r="J127" s="26">
        <v>8</v>
      </c>
      <c r="K127" s="26">
        <v>9</v>
      </c>
      <c r="L127" s="26">
        <v>10</v>
      </c>
      <c r="M127" s="26">
        <v>11</v>
      </c>
      <c r="N127" s="26">
        <v>12</v>
      </c>
      <c r="O127" s="26">
        <v>13</v>
      </c>
      <c r="P127" s="26">
        <v>14</v>
      </c>
      <c r="Q127" s="26">
        <v>15</v>
      </c>
      <c r="R127" s="26">
        <v>16</v>
      </c>
      <c r="S127" s="26">
        <v>17</v>
      </c>
      <c r="T127" s="26">
        <v>18</v>
      </c>
      <c r="U127" s="26">
        <v>19</v>
      </c>
      <c r="V127" s="26">
        <v>20</v>
      </c>
      <c r="W127" s="26">
        <v>21</v>
      </c>
      <c r="X127" s="26">
        <v>22</v>
      </c>
      <c r="Y127" s="26">
        <v>23</v>
      </c>
      <c r="Z127" s="26">
        <v>24</v>
      </c>
      <c r="AA127" s="26">
        <v>25</v>
      </c>
      <c r="AB127" s="26">
        <v>26</v>
      </c>
      <c r="AC127" s="26">
        <v>27</v>
      </c>
      <c r="AD127" s="26">
        <v>28</v>
      </c>
      <c r="AE127" s="26">
        <v>29</v>
      </c>
      <c r="AF127" s="26">
        <v>30</v>
      </c>
      <c r="AG127" s="26">
        <v>31</v>
      </c>
      <c r="AH127" s="28"/>
      <c r="AI127" s="28"/>
      <c r="AJ127" s="28"/>
      <c r="AK127" s="28"/>
    </row>
    <row r="128" spans="1:37" ht="18" customHeight="1" x14ac:dyDescent="0.4">
      <c r="A128" s="28" t="s">
        <v>4</v>
      </c>
      <c r="B128" s="28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8" t="s">
        <v>5</v>
      </c>
      <c r="AI128" s="28"/>
      <c r="AJ128" s="28" t="s">
        <v>6</v>
      </c>
      <c r="AK128" s="28"/>
    </row>
    <row r="129" spans="1:37" ht="15.75" customHeight="1" x14ac:dyDescent="0.4">
      <c r="A129" s="51" t="s">
        <v>39</v>
      </c>
      <c r="B129" s="52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39" t="s">
        <v>16</v>
      </c>
      <c r="AI129" s="39" t="s">
        <v>17</v>
      </c>
      <c r="AJ129" s="39" t="s">
        <v>16</v>
      </c>
      <c r="AK129" s="39" t="s">
        <v>17</v>
      </c>
    </row>
    <row r="130" spans="1:37" ht="15.75" customHeight="1" x14ac:dyDescent="0.4">
      <c r="A130" s="53"/>
      <c r="B130" s="54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0"/>
      <c r="AI130" s="40"/>
      <c r="AJ130" s="40"/>
      <c r="AK130" s="40"/>
    </row>
    <row r="131" spans="1:37" ht="15.75" customHeight="1" x14ac:dyDescent="0.4">
      <c r="A131" s="53"/>
      <c r="B131" s="54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0"/>
      <c r="AI131" s="40"/>
      <c r="AJ131" s="40"/>
      <c r="AK131" s="40"/>
    </row>
    <row r="132" spans="1:37" ht="15.75" customHeight="1" x14ac:dyDescent="0.4">
      <c r="A132" s="55"/>
      <c r="B132" s="56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41"/>
      <c r="AI132" s="41"/>
      <c r="AJ132" s="41"/>
      <c r="AK132" s="41"/>
    </row>
    <row r="133" spans="1:37" ht="18" customHeight="1" x14ac:dyDescent="0.4">
      <c r="A133" s="28" t="s">
        <v>5</v>
      </c>
      <c r="B133" s="28"/>
      <c r="C133" s="26" t="s">
        <v>28</v>
      </c>
      <c r="D133" s="26" t="s">
        <v>28</v>
      </c>
      <c r="E133" s="26" t="s">
        <v>28</v>
      </c>
      <c r="F133" s="26" t="s">
        <v>28</v>
      </c>
      <c r="G133" s="26" t="s">
        <v>28</v>
      </c>
      <c r="H133" s="26" t="s">
        <v>28</v>
      </c>
      <c r="I133" s="26" t="s">
        <v>28</v>
      </c>
      <c r="J133" s="26" t="s">
        <v>28</v>
      </c>
      <c r="K133" s="26" t="s">
        <v>28</v>
      </c>
      <c r="L133" s="26" t="s">
        <v>28</v>
      </c>
      <c r="M133" s="26" t="s">
        <v>28</v>
      </c>
      <c r="N133" s="26" t="s">
        <v>28</v>
      </c>
      <c r="O133" s="26" t="s">
        <v>28</v>
      </c>
      <c r="P133" s="26" t="s">
        <v>28</v>
      </c>
      <c r="Q133" s="26" t="s">
        <v>28</v>
      </c>
      <c r="R133" s="26" t="s">
        <v>28</v>
      </c>
      <c r="S133" s="26" t="s">
        <v>28</v>
      </c>
      <c r="T133" s="26" t="s">
        <v>28</v>
      </c>
      <c r="U133" s="26" t="s">
        <v>28</v>
      </c>
      <c r="V133" s="26" t="s">
        <v>28</v>
      </c>
      <c r="W133" s="26" t="s">
        <v>28</v>
      </c>
      <c r="X133" s="26" t="s">
        <v>28</v>
      </c>
      <c r="Y133" s="26" t="s">
        <v>28</v>
      </c>
      <c r="Z133" s="26" t="s">
        <v>28</v>
      </c>
      <c r="AA133" s="26" t="s">
        <v>28</v>
      </c>
      <c r="AB133" s="26" t="s">
        <v>28</v>
      </c>
      <c r="AC133" s="26" t="s">
        <v>28</v>
      </c>
      <c r="AD133" s="26" t="s">
        <v>28</v>
      </c>
      <c r="AE133" s="26" t="s">
        <v>28</v>
      </c>
      <c r="AF133" s="26" t="s">
        <v>28</v>
      </c>
      <c r="AG133" s="26" t="s">
        <v>28</v>
      </c>
      <c r="AH133" s="4">
        <f>COUNTA(C128:AG128)-COUNTIF(C133:AG133,"年")-COUNTIF(C133:AG133,"夏")-COUNTIF(C133:AG133,"工")-COUNTIF(C133:AG133,"中")-COUNTIF(C133:AG133,"－")</f>
        <v>0</v>
      </c>
      <c r="AI133" s="4">
        <f>COUNTIF(C133:AG133,"休")</f>
        <v>0</v>
      </c>
      <c r="AJ133" s="4">
        <f>COUNTA(C128:AG128)-COUNTIF(C134:AG134,"年")-COUNTIF(C134:AG134,"夏")-COUNTIF(C134:AG134,"工")-COUNTIF(C134:AG134,"中")-COUNTIF(C134:AG134,"－")</f>
        <v>0</v>
      </c>
      <c r="AK133" s="4">
        <f>COUNTIF(C134:AG134,"休")+COUNTIF(C134:AG134,"雨")+COUNTIF(C134:AG134,"振")</f>
        <v>0</v>
      </c>
    </row>
    <row r="134" spans="1:37" ht="18" customHeight="1" x14ac:dyDescent="0.4">
      <c r="A134" s="28" t="s">
        <v>6</v>
      </c>
      <c r="B134" s="28"/>
      <c r="C134" s="26" t="s">
        <v>28</v>
      </c>
      <c r="D134" s="26" t="s">
        <v>28</v>
      </c>
      <c r="E134" s="26" t="s">
        <v>28</v>
      </c>
      <c r="F134" s="26" t="s">
        <v>28</v>
      </c>
      <c r="G134" s="26" t="s">
        <v>28</v>
      </c>
      <c r="H134" s="26" t="s">
        <v>28</v>
      </c>
      <c r="I134" s="26" t="s">
        <v>28</v>
      </c>
      <c r="J134" s="26" t="s">
        <v>28</v>
      </c>
      <c r="K134" s="26" t="s">
        <v>28</v>
      </c>
      <c r="L134" s="26" t="s">
        <v>28</v>
      </c>
      <c r="M134" s="26" t="s">
        <v>28</v>
      </c>
      <c r="N134" s="26" t="s">
        <v>28</v>
      </c>
      <c r="O134" s="26" t="s">
        <v>28</v>
      </c>
      <c r="P134" s="26" t="s">
        <v>28</v>
      </c>
      <c r="Q134" s="26" t="s">
        <v>28</v>
      </c>
      <c r="R134" s="26" t="s">
        <v>28</v>
      </c>
      <c r="S134" s="26" t="s">
        <v>28</v>
      </c>
      <c r="T134" s="26" t="s">
        <v>28</v>
      </c>
      <c r="U134" s="26" t="s">
        <v>28</v>
      </c>
      <c r="V134" s="26" t="s">
        <v>28</v>
      </c>
      <c r="W134" s="26" t="s">
        <v>28</v>
      </c>
      <c r="X134" s="26" t="s">
        <v>28</v>
      </c>
      <c r="Y134" s="26" t="s">
        <v>28</v>
      </c>
      <c r="Z134" s="26" t="s">
        <v>28</v>
      </c>
      <c r="AA134" s="26" t="s">
        <v>28</v>
      </c>
      <c r="AB134" s="26" t="s">
        <v>28</v>
      </c>
      <c r="AC134" s="26" t="s">
        <v>28</v>
      </c>
      <c r="AD134" s="26" t="s">
        <v>28</v>
      </c>
      <c r="AE134" s="26" t="s">
        <v>28</v>
      </c>
      <c r="AF134" s="26" t="s">
        <v>28</v>
      </c>
      <c r="AG134" s="26" t="s">
        <v>28</v>
      </c>
      <c r="AH134" s="32" t="str">
        <f>IF(AH133=0,"0%",+AI133/AH133)</f>
        <v>0%</v>
      </c>
      <c r="AI134" s="32"/>
      <c r="AJ134" s="32" t="str">
        <f>IF(AJ133=0,"0%",+AK133/AJ133)</f>
        <v>0%</v>
      </c>
      <c r="AK134" s="32"/>
    </row>
    <row r="135" spans="1:37" ht="18" customHeight="1" x14ac:dyDescent="0.4">
      <c r="A135" s="5" t="s">
        <v>26</v>
      </c>
    </row>
    <row r="136" spans="1:37" ht="9" customHeight="1" x14ac:dyDescent="0.4"/>
    <row r="137" spans="1:37" ht="18" customHeight="1" x14ac:dyDescent="0.4">
      <c r="A137" s="28" t="s">
        <v>48</v>
      </c>
      <c r="B137" s="28"/>
      <c r="C137" s="28"/>
      <c r="D137" s="28"/>
      <c r="E137" s="74">
        <f>E70</f>
        <v>0</v>
      </c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6"/>
      <c r="AC137" s="70"/>
      <c r="AD137" s="70"/>
      <c r="AE137" s="70"/>
      <c r="AF137" s="70"/>
      <c r="AG137" s="70"/>
      <c r="AH137" s="70"/>
      <c r="AI137" s="70"/>
      <c r="AJ137" s="70"/>
      <c r="AK137" s="70"/>
    </row>
    <row r="138" spans="1:37" ht="18" customHeight="1" x14ac:dyDescent="0.4">
      <c r="A138" s="28" t="s">
        <v>49</v>
      </c>
      <c r="B138" s="28"/>
      <c r="C138" s="28"/>
      <c r="D138" s="28"/>
      <c r="E138" s="72" t="str">
        <f>IF(E71="","",E71)</f>
        <v/>
      </c>
      <c r="F138" s="72"/>
      <c r="G138" s="72"/>
      <c r="H138" s="72"/>
      <c r="I138" s="72"/>
      <c r="J138" s="37" t="s">
        <v>0</v>
      </c>
      <c r="K138" s="37"/>
      <c r="L138" s="72" t="str">
        <f>IF(L71="","",L71)</f>
        <v/>
      </c>
      <c r="M138" s="72"/>
      <c r="N138" s="72"/>
      <c r="O138" s="72"/>
      <c r="P138" s="72"/>
      <c r="Q138" s="37" t="s">
        <v>1</v>
      </c>
      <c r="R138" s="73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</row>
    <row r="139" spans="1:37" ht="18" customHeight="1" x14ac:dyDescent="0.4">
      <c r="A139" s="28" t="s">
        <v>68</v>
      </c>
      <c r="B139" s="28"/>
      <c r="C139" s="28"/>
      <c r="D139" s="28"/>
      <c r="E139" s="71" t="str">
        <f>IF(E72="","",E72)</f>
        <v/>
      </c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7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</row>
    <row r="140" spans="1:37" ht="18" customHeight="1" x14ac:dyDescent="0.4">
      <c r="A140" s="28" t="s">
        <v>70</v>
      </c>
      <c r="B140" s="28"/>
      <c r="C140" s="28"/>
      <c r="D140" s="28"/>
      <c r="E140" s="71" t="str">
        <f>IF(E73="","",E73)</f>
        <v/>
      </c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7"/>
      <c r="W140" s="16"/>
      <c r="X140" s="16"/>
      <c r="Y140" s="16"/>
      <c r="Z140" s="16"/>
      <c r="AA140" s="16"/>
      <c r="AB140" s="16"/>
      <c r="AC140" s="16"/>
      <c r="AD140" s="16"/>
      <c r="AE140" s="16"/>
      <c r="AF140" s="17"/>
      <c r="AG140" s="17"/>
      <c r="AH140" s="17"/>
      <c r="AI140" s="16"/>
      <c r="AJ140" s="16"/>
      <c r="AK140" s="16"/>
    </row>
    <row r="141" spans="1:37" ht="18" customHeight="1" x14ac:dyDescent="0.4">
      <c r="A141" s="9"/>
      <c r="B141" s="9"/>
      <c r="C141" s="9"/>
      <c r="D141" s="9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W141" s="27"/>
      <c r="X141" s="27"/>
      <c r="Y141" s="27"/>
      <c r="Z141" s="27"/>
      <c r="AA141" s="27"/>
      <c r="AB141" s="27"/>
      <c r="AC141" s="27"/>
      <c r="AD141" s="27"/>
      <c r="AE141" s="27"/>
      <c r="AF141" s="8"/>
      <c r="AG141" s="8"/>
      <c r="AH141" s="8"/>
      <c r="AI141" s="27"/>
      <c r="AJ141" s="27"/>
      <c r="AK141" s="27"/>
    </row>
    <row r="143" spans="1:37" ht="18" customHeight="1" x14ac:dyDescent="0.4">
      <c r="A143" s="42" t="str">
        <f>IF(A126="","",MOD(A126,12)+1)</f>
        <v/>
      </c>
      <c r="B143" s="42"/>
    </row>
    <row r="144" spans="1:37" ht="18" customHeight="1" x14ac:dyDescent="0.4">
      <c r="A144" s="28" t="s">
        <v>3</v>
      </c>
      <c r="B144" s="28"/>
      <c r="C144" s="26">
        <v>1</v>
      </c>
      <c r="D144" s="26">
        <v>2</v>
      </c>
      <c r="E144" s="26">
        <v>3</v>
      </c>
      <c r="F144" s="26">
        <v>4</v>
      </c>
      <c r="G144" s="26">
        <v>5</v>
      </c>
      <c r="H144" s="26">
        <v>6</v>
      </c>
      <c r="I144" s="26">
        <v>7</v>
      </c>
      <c r="J144" s="26">
        <v>8</v>
      </c>
      <c r="K144" s="26">
        <v>9</v>
      </c>
      <c r="L144" s="26">
        <v>10</v>
      </c>
      <c r="M144" s="26">
        <v>11</v>
      </c>
      <c r="N144" s="26">
        <v>12</v>
      </c>
      <c r="O144" s="26">
        <v>13</v>
      </c>
      <c r="P144" s="26">
        <v>14</v>
      </c>
      <c r="Q144" s="26">
        <v>15</v>
      </c>
      <c r="R144" s="26">
        <v>16</v>
      </c>
      <c r="S144" s="26">
        <v>17</v>
      </c>
      <c r="T144" s="26">
        <v>18</v>
      </c>
      <c r="U144" s="26">
        <v>19</v>
      </c>
      <c r="V144" s="26">
        <v>20</v>
      </c>
      <c r="W144" s="26">
        <v>21</v>
      </c>
      <c r="X144" s="26">
        <v>22</v>
      </c>
      <c r="Y144" s="26">
        <v>23</v>
      </c>
      <c r="Z144" s="26">
        <v>24</v>
      </c>
      <c r="AA144" s="26">
        <v>25</v>
      </c>
      <c r="AB144" s="26">
        <v>26</v>
      </c>
      <c r="AC144" s="26">
        <v>27</v>
      </c>
      <c r="AD144" s="26">
        <v>28</v>
      </c>
      <c r="AE144" s="26">
        <v>29</v>
      </c>
      <c r="AF144" s="26">
        <v>30</v>
      </c>
      <c r="AG144" s="26">
        <v>31</v>
      </c>
      <c r="AH144" s="28"/>
      <c r="AI144" s="28"/>
      <c r="AJ144" s="28"/>
      <c r="AK144" s="28"/>
    </row>
    <row r="145" spans="1:37" ht="18" customHeight="1" x14ac:dyDescent="0.4">
      <c r="A145" s="28" t="s">
        <v>4</v>
      </c>
      <c r="B145" s="28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8" t="s">
        <v>5</v>
      </c>
      <c r="AI145" s="28"/>
      <c r="AJ145" s="28" t="s">
        <v>6</v>
      </c>
      <c r="AK145" s="28"/>
    </row>
    <row r="146" spans="1:37" ht="15.75" customHeight="1" x14ac:dyDescent="0.4">
      <c r="A146" s="51" t="s">
        <v>39</v>
      </c>
      <c r="B146" s="52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39" t="s">
        <v>16</v>
      </c>
      <c r="AI146" s="39" t="s">
        <v>17</v>
      </c>
      <c r="AJ146" s="39" t="s">
        <v>16</v>
      </c>
      <c r="AK146" s="39" t="s">
        <v>17</v>
      </c>
    </row>
    <row r="147" spans="1:37" ht="15.75" customHeight="1" x14ac:dyDescent="0.4">
      <c r="A147" s="53"/>
      <c r="B147" s="54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0"/>
      <c r="AI147" s="40"/>
      <c r="AJ147" s="40"/>
      <c r="AK147" s="40"/>
    </row>
    <row r="148" spans="1:37" ht="15.75" customHeight="1" x14ac:dyDescent="0.4">
      <c r="A148" s="53"/>
      <c r="B148" s="54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0"/>
      <c r="AI148" s="40"/>
      <c r="AJ148" s="40"/>
      <c r="AK148" s="40"/>
    </row>
    <row r="149" spans="1:37" ht="15.75" customHeight="1" x14ac:dyDescent="0.4">
      <c r="A149" s="55"/>
      <c r="B149" s="56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41"/>
      <c r="AI149" s="41"/>
      <c r="AJ149" s="41"/>
      <c r="AK149" s="41"/>
    </row>
    <row r="150" spans="1:37" ht="18" customHeight="1" x14ac:dyDescent="0.4">
      <c r="A150" s="28" t="s">
        <v>5</v>
      </c>
      <c r="B150" s="28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4">
        <f>COUNTA(C145:AG145)-COUNTIF(C150:AG150,"年")-COUNTIF(C150:AG150,"夏")-COUNTIF(C150:AG150,"工")-COUNTIF(C150:AG150,"中")-COUNTIF(C150:AG150,"－")</f>
        <v>0</v>
      </c>
      <c r="AI150" s="4">
        <f>COUNTIF(C150:AG150,"休")</f>
        <v>0</v>
      </c>
      <c r="AJ150" s="4">
        <f>COUNTA(C145:AG145)-COUNTIF(C151:AG151,"年")-COUNTIF(C151:AG151,"夏")-COUNTIF(C151:AG151,"工")-COUNTIF(C151:AG151,"中")-COUNTIF(C151:AG151,"－")</f>
        <v>0</v>
      </c>
      <c r="AK150" s="4">
        <f>COUNTIF(C151:AG151,"休")+COUNTIF(C151:AG151,"雨")+COUNTIF(C151:AG151,"振")</f>
        <v>0</v>
      </c>
    </row>
    <row r="151" spans="1:37" ht="18" customHeight="1" x14ac:dyDescent="0.4">
      <c r="A151" s="28" t="s">
        <v>6</v>
      </c>
      <c r="B151" s="28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32" t="str">
        <f>IF(AH150=0,"0%",+AI150/AH150)</f>
        <v>0%</v>
      </c>
      <c r="AI151" s="32"/>
      <c r="AJ151" s="32" t="str">
        <f>IF(AJ150=0,"0%",+AK150/AJ150)</f>
        <v>0%</v>
      </c>
      <c r="AK151" s="32"/>
    </row>
    <row r="152" spans="1:37" ht="11.25" customHeight="1" x14ac:dyDescent="0.4"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</row>
    <row r="153" spans="1:37" ht="18" customHeight="1" x14ac:dyDescent="0.4">
      <c r="A153" s="42" t="str">
        <f>IF(A143="","",MOD(A143,12)+1)</f>
        <v/>
      </c>
      <c r="B153" s="42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</row>
    <row r="154" spans="1:37" ht="18" customHeight="1" x14ac:dyDescent="0.4">
      <c r="A154" s="28" t="s">
        <v>3</v>
      </c>
      <c r="B154" s="28"/>
      <c r="C154" s="26">
        <v>1</v>
      </c>
      <c r="D154" s="26">
        <v>2</v>
      </c>
      <c r="E154" s="26">
        <v>3</v>
      </c>
      <c r="F154" s="26">
        <v>4</v>
      </c>
      <c r="G154" s="26">
        <v>5</v>
      </c>
      <c r="H154" s="26">
        <v>6</v>
      </c>
      <c r="I154" s="26">
        <v>7</v>
      </c>
      <c r="J154" s="26">
        <v>8</v>
      </c>
      <c r="K154" s="26">
        <v>9</v>
      </c>
      <c r="L154" s="26">
        <v>10</v>
      </c>
      <c r="M154" s="26">
        <v>11</v>
      </c>
      <c r="N154" s="26">
        <v>12</v>
      </c>
      <c r="O154" s="26">
        <v>13</v>
      </c>
      <c r="P154" s="26">
        <v>14</v>
      </c>
      <c r="Q154" s="26">
        <v>15</v>
      </c>
      <c r="R154" s="26">
        <v>16</v>
      </c>
      <c r="S154" s="26">
        <v>17</v>
      </c>
      <c r="T154" s="26">
        <v>18</v>
      </c>
      <c r="U154" s="26">
        <v>19</v>
      </c>
      <c r="V154" s="26">
        <v>20</v>
      </c>
      <c r="W154" s="26">
        <v>21</v>
      </c>
      <c r="X154" s="26">
        <v>22</v>
      </c>
      <c r="Y154" s="26">
        <v>23</v>
      </c>
      <c r="Z154" s="26">
        <v>24</v>
      </c>
      <c r="AA154" s="26">
        <v>25</v>
      </c>
      <c r="AB154" s="26">
        <v>26</v>
      </c>
      <c r="AC154" s="26">
        <v>27</v>
      </c>
      <c r="AD154" s="26">
        <v>28</v>
      </c>
      <c r="AE154" s="26">
        <v>29</v>
      </c>
      <c r="AF154" s="26">
        <v>30</v>
      </c>
      <c r="AG154" s="26">
        <v>31</v>
      </c>
      <c r="AH154" s="28"/>
      <c r="AI154" s="28"/>
      <c r="AJ154" s="28"/>
      <c r="AK154" s="28"/>
    </row>
    <row r="155" spans="1:37" ht="18" customHeight="1" x14ac:dyDescent="0.4">
      <c r="A155" s="28" t="s">
        <v>4</v>
      </c>
      <c r="B155" s="28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8" t="s">
        <v>5</v>
      </c>
      <c r="AI155" s="28"/>
      <c r="AJ155" s="28" t="s">
        <v>6</v>
      </c>
      <c r="AK155" s="28"/>
    </row>
    <row r="156" spans="1:37" ht="15.75" customHeight="1" x14ac:dyDescent="0.4">
      <c r="A156" s="51" t="s">
        <v>39</v>
      </c>
      <c r="B156" s="52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39" t="s">
        <v>16</v>
      </c>
      <c r="AI156" s="39" t="s">
        <v>17</v>
      </c>
      <c r="AJ156" s="39" t="s">
        <v>16</v>
      </c>
      <c r="AK156" s="39" t="s">
        <v>17</v>
      </c>
    </row>
    <row r="157" spans="1:37" ht="15.75" customHeight="1" x14ac:dyDescent="0.4">
      <c r="A157" s="53"/>
      <c r="B157" s="54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0"/>
      <c r="AI157" s="40"/>
      <c r="AJ157" s="40"/>
      <c r="AK157" s="40"/>
    </row>
    <row r="158" spans="1:37" ht="15.75" customHeight="1" x14ac:dyDescent="0.4">
      <c r="A158" s="53"/>
      <c r="B158" s="54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0"/>
      <c r="AI158" s="40"/>
      <c r="AJ158" s="40"/>
      <c r="AK158" s="40"/>
    </row>
    <row r="159" spans="1:37" ht="15.75" customHeight="1" x14ac:dyDescent="0.4">
      <c r="A159" s="55"/>
      <c r="B159" s="56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41"/>
      <c r="AI159" s="41"/>
      <c r="AJ159" s="41"/>
      <c r="AK159" s="41"/>
    </row>
    <row r="160" spans="1:37" ht="18" customHeight="1" x14ac:dyDescent="0.4">
      <c r="A160" s="28" t="s">
        <v>5</v>
      </c>
      <c r="B160" s="28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4">
        <f>COUNTA(C155:AG155)-COUNTIF(C160:AG160,"年")-COUNTIF(C160:AG160,"夏")-COUNTIF(C160:AG160,"工")-COUNTIF(C160:AG160,"中")-COUNTIF(C160:AG160,"－")</f>
        <v>0</v>
      </c>
      <c r="AI160" s="4">
        <f>COUNTIF(C160:AG160,"休")</f>
        <v>0</v>
      </c>
      <c r="AJ160" s="4">
        <f>COUNTA(C155:AG155)-COUNTIF(C161:AG161,"年")-COUNTIF(C161:AG161,"夏")-COUNTIF(C161:AG161,"工")-COUNTIF(C161:AG161,"中")-COUNTIF(C161:AG161,"－")</f>
        <v>0</v>
      </c>
      <c r="AK160" s="4">
        <f>COUNTIF(C161:AG161,"休")+COUNTIF(C161:AG161,"雨")+COUNTIF(C161:AG161,"振")</f>
        <v>0</v>
      </c>
    </row>
    <row r="161" spans="1:37" ht="18" customHeight="1" x14ac:dyDescent="0.4">
      <c r="A161" s="28" t="s">
        <v>6</v>
      </c>
      <c r="B161" s="28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32" t="str">
        <f>IF(AH160=0,"0%",+AI160/AH160)</f>
        <v>0%</v>
      </c>
      <c r="AI161" s="32"/>
      <c r="AJ161" s="32" t="str">
        <f>IF(AJ160=0,"0%",+AK160/AJ160)</f>
        <v>0%</v>
      </c>
      <c r="AK161" s="32"/>
    </row>
    <row r="162" spans="1:37" ht="11.25" customHeight="1" x14ac:dyDescent="0.4"/>
    <row r="163" spans="1:37" ht="18" customHeight="1" x14ac:dyDescent="0.4">
      <c r="A163" s="42" t="str">
        <f>IF(A153="","",MOD(A153,12)+1)</f>
        <v/>
      </c>
      <c r="B163" s="42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</row>
    <row r="164" spans="1:37" ht="18" customHeight="1" x14ac:dyDescent="0.4">
      <c r="A164" s="28" t="s">
        <v>3</v>
      </c>
      <c r="B164" s="28"/>
      <c r="C164" s="26">
        <v>1</v>
      </c>
      <c r="D164" s="26">
        <v>2</v>
      </c>
      <c r="E164" s="26">
        <v>3</v>
      </c>
      <c r="F164" s="26">
        <v>4</v>
      </c>
      <c r="G164" s="26">
        <v>5</v>
      </c>
      <c r="H164" s="26">
        <v>6</v>
      </c>
      <c r="I164" s="26">
        <v>7</v>
      </c>
      <c r="J164" s="26">
        <v>8</v>
      </c>
      <c r="K164" s="26">
        <v>9</v>
      </c>
      <c r="L164" s="26">
        <v>10</v>
      </c>
      <c r="M164" s="26">
        <v>11</v>
      </c>
      <c r="N164" s="26">
        <v>12</v>
      </c>
      <c r="O164" s="26">
        <v>13</v>
      </c>
      <c r="P164" s="26">
        <v>14</v>
      </c>
      <c r="Q164" s="26">
        <v>15</v>
      </c>
      <c r="R164" s="26">
        <v>16</v>
      </c>
      <c r="S164" s="26">
        <v>17</v>
      </c>
      <c r="T164" s="26">
        <v>18</v>
      </c>
      <c r="U164" s="26">
        <v>19</v>
      </c>
      <c r="V164" s="26">
        <v>20</v>
      </c>
      <c r="W164" s="26">
        <v>21</v>
      </c>
      <c r="X164" s="26">
        <v>22</v>
      </c>
      <c r="Y164" s="26">
        <v>23</v>
      </c>
      <c r="Z164" s="26">
        <v>24</v>
      </c>
      <c r="AA164" s="26">
        <v>25</v>
      </c>
      <c r="AB164" s="26">
        <v>26</v>
      </c>
      <c r="AC164" s="26">
        <v>27</v>
      </c>
      <c r="AD164" s="26">
        <v>28</v>
      </c>
      <c r="AE164" s="26">
        <v>29</v>
      </c>
      <c r="AF164" s="26">
        <v>30</v>
      </c>
      <c r="AG164" s="26">
        <v>31</v>
      </c>
      <c r="AH164" s="28"/>
      <c r="AI164" s="28"/>
      <c r="AJ164" s="28"/>
      <c r="AK164" s="28"/>
    </row>
    <row r="165" spans="1:37" ht="18" customHeight="1" x14ac:dyDescent="0.4">
      <c r="A165" s="28" t="s">
        <v>4</v>
      </c>
      <c r="B165" s="28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8" t="s">
        <v>5</v>
      </c>
      <c r="AI165" s="28"/>
      <c r="AJ165" s="28" t="s">
        <v>6</v>
      </c>
      <c r="AK165" s="28"/>
    </row>
    <row r="166" spans="1:37" ht="15.75" customHeight="1" x14ac:dyDescent="0.4">
      <c r="A166" s="51" t="s">
        <v>39</v>
      </c>
      <c r="B166" s="52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39" t="s">
        <v>16</v>
      </c>
      <c r="AI166" s="39" t="s">
        <v>17</v>
      </c>
      <c r="AJ166" s="39" t="s">
        <v>16</v>
      </c>
      <c r="AK166" s="39" t="s">
        <v>17</v>
      </c>
    </row>
    <row r="167" spans="1:37" ht="15.75" customHeight="1" x14ac:dyDescent="0.4">
      <c r="A167" s="53"/>
      <c r="B167" s="54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0"/>
      <c r="AI167" s="40"/>
      <c r="AJ167" s="40"/>
      <c r="AK167" s="40"/>
    </row>
    <row r="168" spans="1:37" ht="15.75" customHeight="1" x14ac:dyDescent="0.4">
      <c r="A168" s="53"/>
      <c r="B168" s="54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0"/>
      <c r="AI168" s="40"/>
      <c r="AJ168" s="40"/>
      <c r="AK168" s="40"/>
    </row>
    <row r="169" spans="1:37" ht="15.75" customHeight="1" x14ac:dyDescent="0.4">
      <c r="A169" s="55"/>
      <c r="B169" s="56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41"/>
      <c r="AI169" s="41"/>
      <c r="AJ169" s="41"/>
      <c r="AK169" s="41"/>
    </row>
    <row r="170" spans="1:37" ht="18" customHeight="1" x14ac:dyDescent="0.4">
      <c r="A170" s="28" t="s">
        <v>5</v>
      </c>
      <c r="B170" s="28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4">
        <f>COUNTA(C165:AG165)-COUNTIF(C170:AG170,"年")-COUNTIF(C170:AG170,"夏")-COUNTIF(C170:AG170,"工")-COUNTIF(C170:AG170,"中")-COUNTIF(C170:AG170,"－")</f>
        <v>0</v>
      </c>
      <c r="AI170" s="4">
        <f>COUNTIF(C170:AG170,"休")</f>
        <v>0</v>
      </c>
      <c r="AJ170" s="4">
        <f>COUNTA(C165:AG165)-COUNTIF(C171:AG171,"年")-COUNTIF(C171:AG171,"夏")-COUNTIF(C171:AG171,"工")-COUNTIF(C171:AG171,"中")-COUNTIF(C171:AG171,"－")</f>
        <v>0</v>
      </c>
      <c r="AK170" s="4">
        <f>COUNTIF(C171:AG171,"休")+COUNTIF(C171:AG171,"雨")+COUNTIF(C171:AG171,"振")</f>
        <v>0</v>
      </c>
    </row>
    <row r="171" spans="1:37" ht="18" customHeight="1" x14ac:dyDescent="0.4">
      <c r="A171" s="28" t="s">
        <v>6</v>
      </c>
      <c r="B171" s="28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32" t="str">
        <f>IF(AH170=0,"0%",+AI170/AH170)</f>
        <v>0%</v>
      </c>
      <c r="AI171" s="32"/>
      <c r="AJ171" s="32" t="str">
        <f>IF(AJ170=0,"0%",+AK170/AJ170)</f>
        <v>0%</v>
      </c>
      <c r="AK171" s="32"/>
    </row>
    <row r="172" spans="1:37" ht="11.25" customHeight="1" x14ac:dyDescent="0.4"/>
    <row r="173" spans="1:37" ht="18" customHeight="1" x14ac:dyDescent="0.4">
      <c r="A173" s="42" t="str">
        <f>IF(A163="","",MOD(A163,12)+1)</f>
        <v/>
      </c>
      <c r="B173" s="42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</row>
    <row r="174" spans="1:37" ht="18" customHeight="1" x14ac:dyDescent="0.4">
      <c r="A174" s="28" t="s">
        <v>3</v>
      </c>
      <c r="B174" s="28"/>
      <c r="C174" s="26">
        <v>1</v>
      </c>
      <c r="D174" s="26">
        <v>2</v>
      </c>
      <c r="E174" s="26">
        <v>3</v>
      </c>
      <c r="F174" s="26">
        <v>4</v>
      </c>
      <c r="G174" s="26">
        <v>5</v>
      </c>
      <c r="H174" s="26">
        <v>6</v>
      </c>
      <c r="I174" s="26">
        <v>7</v>
      </c>
      <c r="J174" s="26">
        <v>8</v>
      </c>
      <c r="K174" s="26">
        <v>9</v>
      </c>
      <c r="L174" s="26">
        <v>10</v>
      </c>
      <c r="M174" s="26">
        <v>11</v>
      </c>
      <c r="N174" s="26">
        <v>12</v>
      </c>
      <c r="O174" s="26">
        <v>13</v>
      </c>
      <c r="P174" s="26">
        <v>14</v>
      </c>
      <c r="Q174" s="26">
        <v>15</v>
      </c>
      <c r="R174" s="26">
        <v>16</v>
      </c>
      <c r="S174" s="26">
        <v>17</v>
      </c>
      <c r="T174" s="26">
        <v>18</v>
      </c>
      <c r="U174" s="26">
        <v>19</v>
      </c>
      <c r="V174" s="26">
        <v>20</v>
      </c>
      <c r="W174" s="26">
        <v>21</v>
      </c>
      <c r="X174" s="26">
        <v>22</v>
      </c>
      <c r="Y174" s="26">
        <v>23</v>
      </c>
      <c r="Z174" s="26">
        <v>24</v>
      </c>
      <c r="AA174" s="26">
        <v>25</v>
      </c>
      <c r="AB174" s="26">
        <v>26</v>
      </c>
      <c r="AC174" s="26">
        <v>27</v>
      </c>
      <c r="AD174" s="26">
        <v>28</v>
      </c>
      <c r="AE174" s="26">
        <v>29</v>
      </c>
      <c r="AF174" s="26">
        <v>30</v>
      </c>
      <c r="AG174" s="26">
        <v>31</v>
      </c>
      <c r="AH174" s="28"/>
      <c r="AI174" s="28"/>
      <c r="AJ174" s="28"/>
      <c r="AK174" s="28"/>
    </row>
    <row r="175" spans="1:37" ht="18" customHeight="1" x14ac:dyDescent="0.4">
      <c r="A175" s="28" t="s">
        <v>4</v>
      </c>
      <c r="B175" s="28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8" t="s">
        <v>5</v>
      </c>
      <c r="AI175" s="28"/>
      <c r="AJ175" s="28" t="s">
        <v>6</v>
      </c>
      <c r="AK175" s="28"/>
    </row>
    <row r="176" spans="1:37" ht="15.75" customHeight="1" x14ac:dyDescent="0.4">
      <c r="A176" s="51" t="s">
        <v>39</v>
      </c>
      <c r="B176" s="52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39" t="s">
        <v>16</v>
      </c>
      <c r="AI176" s="39" t="s">
        <v>17</v>
      </c>
      <c r="AJ176" s="39" t="s">
        <v>16</v>
      </c>
      <c r="AK176" s="39" t="s">
        <v>17</v>
      </c>
    </row>
    <row r="177" spans="1:37" ht="15.75" customHeight="1" x14ac:dyDescent="0.4">
      <c r="A177" s="53"/>
      <c r="B177" s="54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0"/>
      <c r="AI177" s="40"/>
      <c r="AJ177" s="40"/>
      <c r="AK177" s="40"/>
    </row>
    <row r="178" spans="1:37" ht="15.75" customHeight="1" x14ac:dyDescent="0.4">
      <c r="A178" s="53"/>
      <c r="B178" s="54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0"/>
      <c r="AI178" s="40"/>
      <c r="AJ178" s="40"/>
      <c r="AK178" s="40"/>
    </row>
    <row r="179" spans="1:37" ht="15.75" customHeight="1" x14ac:dyDescent="0.4">
      <c r="A179" s="55"/>
      <c r="B179" s="56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41"/>
      <c r="AI179" s="41"/>
      <c r="AJ179" s="41"/>
      <c r="AK179" s="41"/>
    </row>
    <row r="180" spans="1:37" ht="18" customHeight="1" x14ac:dyDescent="0.4">
      <c r="A180" s="28" t="s">
        <v>5</v>
      </c>
      <c r="B180" s="28"/>
      <c r="C180" s="26" t="s">
        <v>28</v>
      </c>
      <c r="D180" s="26" t="s">
        <v>28</v>
      </c>
      <c r="E180" s="26" t="s">
        <v>28</v>
      </c>
      <c r="F180" s="26" t="s">
        <v>28</v>
      </c>
      <c r="G180" s="26" t="s">
        <v>28</v>
      </c>
      <c r="H180" s="26" t="s">
        <v>28</v>
      </c>
      <c r="I180" s="26" t="s">
        <v>28</v>
      </c>
      <c r="J180" s="26" t="s">
        <v>28</v>
      </c>
      <c r="K180" s="26" t="s">
        <v>28</v>
      </c>
      <c r="L180" s="26" t="s">
        <v>28</v>
      </c>
      <c r="M180" s="26" t="s">
        <v>28</v>
      </c>
      <c r="N180" s="26" t="s">
        <v>28</v>
      </c>
      <c r="O180" s="26" t="s">
        <v>28</v>
      </c>
      <c r="P180" s="26" t="s">
        <v>28</v>
      </c>
      <c r="Q180" s="26" t="s">
        <v>28</v>
      </c>
      <c r="R180" s="26" t="s">
        <v>28</v>
      </c>
      <c r="S180" s="26" t="s">
        <v>28</v>
      </c>
      <c r="T180" s="26" t="s">
        <v>28</v>
      </c>
      <c r="U180" s="26" t="s">
        <v>28</v>
      </c>
      <c r="V180" s="26" t="s">
        <v>28</v>
      </c>
      <c r="W180" s="26" t="s">
        <v>28</v>
      </c>
      <c r="X180" s="26" t="s">
        <v>28</v>
      </c>
      <c r="Y180" s="26" t="s">
        <v>28</v>
      </c>
      <c r="Z180" s="26" t="s">
        <v>28</v>
      </c>
      <c r="AA180" s="26" t="s">
        <v>28</v>
      </c>
      <c r="AB180" s="26" t="s">
        <v>28</v>
      </c>
      <c r="AC180" s="26" t="s">
        <v>28</v>
      </c>
      <c r="AD180" s="26" t="s">
        <v>28</v>
      </c>
      <c r="AE180" s="26" t="s">
        <v>28</v>
      </c>
      <c r="AF180" s="26" t="s">
        <v>28</v>
      </c>
      <c r="AG180" s="26" t="s">
        <v>28</v>
      </c>
      <c r="AH180" s="4">
        <f>COUNTA(C175:AG175)-COUNTIF(C180:AG180,"年")-COUNTIF(C180:AG180,"夏")-COUNTIF(C180:AG180,"工")-COUNTIF(C180:AG180,"中")-COUNTIF(C180:AG180,"－")</f>
        <v>0</v>
      </c>
      <c r="AI180" s="4">
        <f>COUNTIF(C180:AG180,"休")</f>
        <v>0</v>
      </c>
      <c r="AJ180" s="4">
        <f>COUNTA(C175:AG175)-COUNTIF(C181:AG181,"年")-COUNTIF(C181:AG181,"夏")-COUNTIF(C181:AG181,"工")-COUNTIF(C181:AG181,"中")-COUNTIF(C181:AG181,"－")</f>
        <v>0</v>
      </c>
      <c r="AK180" s="4">
        <f>COUNTIF(C181:AG181,"休")+COUNTIF(C181:AG181,"雨")+COUNTIF(C181:AG181,"振")</f>
        <v>0</v>
      </c>
    </row>
    <row r="181" spans="1:37" ht="18" customHeight="1" x14ac:dyDescent="0.4">
      <c r="A181" s="28" t="s">
        <v>6</v>
      </c>
      <c r="B181" s="28"/>
      <c r="C181" s="26" t="s">
        <v>28</v>
      </c>
      <c r="D181" s="26" t="s">
        <v>28</v>
      </c>
      <c r="E181" s="26" t="s">
        <v>28</v>
      </c>
      <c r="F181" s="26" t="s">
        <v>28</v>
      </c>
      <c r="G181" s="26" t="s">
        <v>28</v>
      </c>
      <c r="H181" s="26" t="s">
        <v>28</v>
      </c>
      <c r="I181" s="26" t="s">
        <v>28</v>
      </c>
      <c r="J181" s="26" t="s">
        <v>28</v>
      </c>
      <c r="K181" s="26" t="s">
        <v>28</v>
      </c>
      <c r="L181" s="26" t="s">
        <v>28</v>
      </c>
      <c r="M181" s="26" t="s">
        <v>28</v>
      </c>
      <c r="N181" s="26" t="s">
        <v>28</v>
      </c>
      <c r="O181" s="26" t="s">
        <v>28</v>
      </c>
      <c r="P181" s="26" t="s">
        <v>28</v>
      </c>
      <c r="Q181" s="26" t="s">
        <v>28</v>
      </c>
      <c r="R181" s="26" t="s">
        <v>28</v>
      </c>
      <c r="S181" s="26" t="s">
        <v>28</v>
      </c>
      <c r="T181" s="26" t="s">
        <v>28</v>
      </c>
      <c r="U181" s="26" t="s">
        <v>28</v>
      </c>
      <c r="V181" s="26" t="s">
        <v>28</v>
      </c>
      <c r="W181" s="26" t="s">
        <v>28</v>
      </c>
      <c r="X181" s="26" t="s">
        <v>28</v>
      </c>
      <c r="Y181" s="26" t="s">
        <v>28</v>
      </c>
      <c r="Z181" s="26" t="s">
        <v>28</v>
      </c>
      <c r="AA181" s="26" t="s">
        <v>28</v>
      </c>
      <c r="AB181" s="26" t="s">
        <v>28</v>
      </c>
      <c r="AC181" s="26" t="s">
        <v>28</v>
      </c>
      <c r="AD181" s="26" t="s">
        <v>28</v>
      </c>
      <c r="AE181" s="26" t="s">
        <v>28</v>
      </c>
      <c r="AF181" s="26" t="s">
        <v>28</v>
      </c>
      <c r="AG181" s="26" t="s">
        <v>28</v>
      </c>
      <c r="AH181" s="32" t="str">
        <f>IF(AH180=0,"0%",+AI180/AH180)</f>
        <v>0%</v>
      </c>
      <c r="AI181" s="32"/>
      <c r="AJ181" s="32" t="str">
        <f>IF(AJ180=0,"0%",+AK180/AJ180)</f>
        <v>0%</v>
      </c>
      <c r="AK181" s="32"/>
    </row>
    <row r="182" spans="1:37" ht="11.25" customHeight="1" x14ac:dyDescent="0.4"/>
    <row r="183" spans="1:37" ht="18" customHeight="1" x14ac:dyDescent="0.4">
      <c r="A183" s="42" t="str">
        <f>IF(A173="","",MOD(A173,12)+1)</f>
        <v/>
      </c>
      <c r="B183" s="42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</row>
    <row r="184" spans="1:37" ht="18" customHeight="1" x14ac:dyDescent="0.4">
      <c r="A184" s="28" t="s">
        <v>3</v>
      </c>
      <c r="B184" s="28"/>
      <c r="C184" s="26">
        <v>1</v>
      </c>
      <c r="D184" s="26">
        <v>2</v>
      </c>
      <c r="E184" s="26">
        <v>3</v>
      </c>
      <c r="F184" s="26">
        <v>4</v>
      </c>
      <c r="G184" s="26">
        <v>5</v>
      </c>
      <c r="H184" s="26">
        <v>6</v>
      </c>
      <c r="I184" s="26">
        <v>7</v>
      </c>
      <c r="J184" s="26">
        <v>8</v>
      </c>
      <c r="K184" s="26">
        <v>9</v>
      </c>
      <c r="L184" s="26">
        <v>10</v>
      </c>
      <c r="M184" s="26">
        <v>11</v>
      </c>
      <c r="N184" s="26">
        <v>12</v>
      </c>
      <c r="O184" s="26">
        <v>13</v>
      </c>
      <c r="P184" s="26">
        <v>14</v>
      </c>
      <c r="Q184" s="26">
        <v>15</v>
      </c>
      <c r="R184" s="26">
        <v>16</v>
      </c>
      <c r="S184" s="26">
        <v>17</v>
      </c>
      <c r="T184" s="26">
        <v>18</v>
      </c>
      <c r="U184" s="26">
        <v>19</v>
      </c>
      <c r="V184" s="26">
        <v>20</v>
      </c>
      <c r="W184" s="26">
        <v>21</v>
      </c>
      <c r="X184" s="26">
        <v>22</v>
      </c>
      <c r="Y184" s="26">
        <v>23</v>
      </c>
      <c r="Z184" s="26">
        <v>24</v>
      </c>
      <c r="AA184" s="26">
        <v>25</v>
      </c>
      <c r="AB184" s="26">
        <v>26</v>
      </c>
      <c r="AC184" s="26">
        <v>27</v>
      </c>
      <c r="AD184" s="26">
        <v>28</v>
      </c>
      <c r="AE184" s="26">
        <v>29</v>
      </c>
      <c r="AF184" s="26">
        <v>30</v>
      </c>
      <c r="AG184" s="26">
        <v>31</v>
      </c>
      <c r="AH184" s="28"/>
      <c r="AI184" s="28"/>
      <c r="AJ184" s="28"/>
      <c r="AK184" s="28"/>
    </row>
    <row r="185" spans="1:37" ht="18" customHeight="1" x14ac:dyDescent="0.4">
      <c r="A185" s="28" t="s">
        <v>4</v>
      </c>
      <c r="B185" s="28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8" t="s">
        <v>5</v>
      </c>
      <c r="AI185" s="28"/>
      <c r="AJ185" s="28" t="s">
        <v>6</v>
      </c>
      <c r="AK185" s="28"/>
    </row>
    <row r="186" spans="1:37" ht="15.75" customHeight="1" x14ac:dyDescent="0.4">
      <c r="A186" s="51" t="s">
        <v>39</v>
      </c>
      <c r="B186" s="52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39" t="s">
        <v>16</v>
      </c>
      <c r="AI186" s="39" t="s">
        <v>17</v>
      </c>
      <c r="AJ186" s="39" t="s">
        <v>16</v>
      </c>
      <c r="AK186" s="39" t="s">
        <v>17</v>
      </c>
    </row>
    <row r="187" spans="1:37" ht="15.75" customHeight="1" x14ac:dyDescent="0.4">
      <c r="A187" s="53"/>
      <c r="B187" s="54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0"/>
      <c r="AI187" s="40"/>
      <c r="AJ187" s="40"/>
      <c r="AK187" s="40"/>
    </row>
    <row r="188" spans="1:37" ht="15.75" customHeight="1" x14ac:dyDescent="0.4">
      <c r="A188" s="53"/>
      <c r="B188" s="54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0"/>
      <c r="AI188" s="40"/>
      <c r="AJ188" s="40"/>
      <c r="AK188" s="40"/>
    </row>
    <row r="189" spans="1:37" ht="15.75" customHeight="1" x14ac:dyDescent="0.4">
      <c r="A189" s="55"/>
      <c r="B189" s="56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41"/>
      <c r="AI189" s="41"/>
      <c r="AJ189" s="41"/>
      <c r="AK189" s="41"/>
    </row>
    <row r="190" spans="1:37" ht="18" customHeight="1" x14ac:dyDescent="0.4">
      <c r="A190" s="28" t="s">
        <v>5</v>
      </c>
      <c r="B190" s="28"/>
      <c r="C190" s="26" t="s">
        <v>28</v>
      </c>
      <c r="D190" s="26" t="s">
        <v>28</v>
      </c>
      <c r="E190" s="26" t="s">
        <v>28</v>
      </c>
      <c r="F190" s="26" t="s">
        <v>28</v>
      </c>
      <c r="G190" s="26" t="s">
        <v>28</v>
      </c>
      <c r="H190" s="26" t="s">
        <v>28</v>
      </c>
      <c r="I190" s="26" t="s">
        <v>28</v>
      </c>
      <c r="J190" s="26" t="s">
        <v>28</v>
      </c>
      <c r="K190" s="26" t="s">
        <v>28</v>
      </c>
      <c r="L190" s="26" t="s">
        <v>28</v>
      </c>
      <c r="M190" s="26" t="s">
        <v>28</v>
      </c>
      <c r="N190" s="26" t="s">
        <v>28</v>
      </c>
      <c r="O190" s="26" t="s">
        <v>28</v>
      </c>
      <c r="P190" s="26" t="s">
        <v>28</v>
      </c>
      <c r="Q190" s="26" t="s">
        <v>28</v>
      </c>
      <c r="R190" s="26" t="s">
        <v>28</v>
      </c>
      <c r="S190" s="26" t="s">
        <v>28</v>
      </c>
      <c r="T190" s="26" t="s">
        <v>28</v>
      </c>
      <c r="U190" s="26" t="s">
        <v>28</v>
      </c>
      <c r="V190" s="26" t="s">
        <v>28</v>
      </c>
      <c r="W190" s="26" t="s">
        <v>28</v>
      </c>
      <c r="X190" s="26" t="s">
        <v>28</v>
      </c>
      <c r="Y190" s="26" t="s">
        <v>28</v>
      </c>
      <c r="Z190" s="26" t="s">
        <v>28</v>
      </c>
      <c r="AA190" s="26" t="s">
        <v>28</v>
      </c>
      <c r="AB190" s="26" t="s">
        <v>28</v>
      </c>
      <c r="AC190" s="26" t="s">
        <v>28</v>
      </c>
      <c r="AD190" s="26" t="s">
        <v>28</v>
      </c>
      <c r="AE190" s="26" t="s">
        <v>28</v>
      </c>
      <c r="AF190" s="26" t="s">
        <v>28</v>
      </c>
      <c r="AG190" s="26" t="s">
        <v>28</v>
      </c>
      <c r="AH190" s="4">
        <f>COUNTA(C185:AG185)-COUNTIF(C190:AG190,"年")-COUNTIF(C190:AG190,"夏")-COUNTIF(C190:AG190,"工")-COUNTIF(C190:AG190,"中")-COUNTIF(C190:AG190,"－")</f>
        <v>0</v>
      </c>
      <c r="AI190" s="4">
        <f>COUNTIF(C190:AG190,"休")</f>
        <v>0</v>
      </c>
      <c r="AJ190" s="4">
        <f>COUNTA(C185:AG185)-COUNTIF(C191:AG191,"年")-COUNTIF(C191:AG191,"夏")-COUNTIF(C191:AG191,"工")-COUNTIF(C191:AG191,"中")-COUNTIF(C191:AG191,"－")</f>
        <v>0</v>
      </c>
      <c r="AK190" s="4">
        <f>COUNTIF(C191:AG191,"休")+COUNTIF(C191:AG191,"雨")+COUNTIF(C191:AG191,"振")</f>
        <v>0</v>
      </c>
    </row>
    <row r="191" spans="1:37" ht="18" customHeight="1" x14ac:dyDescent="0.4">
      <c r="A191" s="28" t="s">
        <v>6</v>
      </c>
      <c r="B191" s="28"/>
      <c r="C191" s="26" t="s">
        <v>28</v>
      </c>
      <c r="D191" s="26" t="s">
        <v>28</v>
      </c>
      <c r="E191" s="26" t="s">
        <v>28</v>
      </c>
      <c r="F191" s="26" t="s">
        <v>28</v>
      </c>
      <c r="G191" s="26" t="s">
        <v>28</v>
      </c>
      <c r="H191" s="26" t="s">
        <v>28</v>
      </c>
      <c r="I191" s="26" t="s">
        <v>28</v>
      </c>
      <c r="J191" s="26" t="s">
        <v>28</v>
      </c>
      <c r="K191" s="26" t="s">
        <v>28</v>
      </c>
      <c r="L191" s="26" t="s">
        <v>28</v>
      </c>
      <c r="M191" s="26" t="s">
        <v>28</v>
      </c>
      <c r="N191" s="26" t="s">
        <v>28</v>
      </c>
      <c r="O191" s="26" t="s">
        <v>28</v>
      </c>
      <c r="P191" s="26" t="s">
        <v>28</v>
      </c>
      <c r="Q191" s="26" t="s">
        <v>28</v>
      </c>
      <c r="R191" s="26" t="s">
        <v>28</v>
      </c>
      <c r="S191" s="26" t="s">
        <v>28</v>
      </c>
      <c r="T191" s="26" t="s">
        <v>28</v>
      </c>
      <c r="U191" s="26" t="s">
        <v>28</v>
      </c>
      <c r="V191" s="26" t="s">
        <v>28</v>
      </c>
      <c r="W191" s="26" t="s">
        <v>28</v>
      </c>
      <c r="X191" s="26" t="s">
        <v>28</v>
      </c>
      <c r="Y191" s="26" t="s">
        <v>28</v>
      </c>
      <c r="Z191" s="26" t="s">
        <v>28</v>
      </c>
      <c r="AA191" s="26" t="s">
        <v>28</v>
      </c>
      <c r="AB191" s="26" t="s">
        <v>28</v>
      </c>
      <c r="AC191" s="26" t="s">
        <v>28</v>
      </c>
      <c r="AD191" s="26" t="s">
        <v>28</v>
      </c>
      <c r="AE191" s="26" t="s">
        <v>28</v>
      </c>
      <c r="AF191" s="26" t="s">
        <v>28</v>
      </c>
      <c r="AG191" s="26" t="s">
        <v>28</v>
      </c>
      <c r="AH191" s="32" t="str">
        <f>IF(AH190=0,"0%",+AI190/AH190)</f>
        <v>0%</v>
      </c>
      <c r="AI191" s="32"/>
      <c r="AJ191" s="32" t="str">
        <f>IF(AJ190=0,"0%",+AK190/AJ190)</f>
        <v>0%</v>
      </c>
      <c r="AK191" s="32"/>
    </row>
    <row r="192" spans="1:37" ht="11.25" customHeight="1" x14ac:dyDescent="0.4"/>
    <row r="193" spans="1:37" ht="18" customHeight="1" x14ac:dyDescent="0.4">
      <c r="A193" s="42" t="str">
        <f>IF(A183="","",MOD(A183,12)+1)</f>
        <v/>
      </c>
      <c r="B193" s="42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</row>
    <row r="194" spans="1:37" ht="18" customHeight="1" x14ac:dyDescent="0.4">
      <c r="A194" s="28" t="s">
        <v>3</v>
      </c>
      <c r="B194" s="28"/>
      <c r="C194" s="26">
        <v>1</v>
      </c>
      <c r="D194" s="26">
        <v>2</v>
      </c>
      <c r="E194" s="26">
        <v>3</v>
      </c>
      <c r="F194" s="26">
        <v>4</v>
      </c>
      <c r="G194" s="26">
        <v>5</v>
      </c>
      <c r="H194" s="26">
        <v>6</v>
      </c>
      <c r="I194" s="26">
        <v>7</v>
      </c>
      <c r="J194" s="26">
        <v>8</v>
      </c>
      <c r="K194" s="26">
        <v>9</v>
      </c>
      <c r="L194" s="26">
        <v>10</v>
      </c>
      <c r="M194" s="26">
        <v>11</v>
      </c>
      <c r="N194" s="26">
        <v>12</v>
      </c>
      <c r="O194" s="26">
        <v>13</v>
      </c>
      <c r="P194" s="26">
        <v>14</v>
      </c>
      <c r="Q194" s="26">
        <v>15</v>
      </c>
      <c r="R194" s="26">
        <v>16</v>
      </c>
      <c r="S194" s="26">
        <v>17</v>
      </c>
      <c r="T194" s="26">
        <v>18</v>
      </c>
      <c r="U194" s="26">
        <v>19</v>
      </c>
      <c r="V194" s="26">
        <v>20</v>
      </c>
      <c r="W194" s="26">
        <v>21</v>
      </c>
      <c r="X194" s="26">
        <v>22</v>
      </c>
      <c r="Y194" s="26">
        <v>23</v>
      </c>
      <c r="Z194" s="26">
        <v>24</v>
      </c>
      <c r="AA194" s="26">
        <v>25</v>
      </c>
      <c r="AB194" s="26">
        <v>26</v>
      </c>
      <c r="AC194" s="26">
        <v>27</v>
      </c>
      <c r="AD194" s="26">
        <v>28</v>
      </c>
      <c r="AE194" s="26">
        <v>29</v>
      </c>
      <c r="AF194" s="26">
        <v>30</v>
      </c>
      <c r="AG194" s="26">
        <v>31</v>
      </c>
      <c r="AH194" s="28"/>
      <c r="AI194" s="28"/>
      <c r="AJ194" s="28"/>
      <c r="AK194" s="28"/>
    </row>
    <row r="195" spans="1:37" ht="18" customHeight="1" x14ac:dyDescent="0.4">
      <c r="A195" s="28" t="s">
        <v>4</v>
      </c>
      <c r="B195" s="28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8" t="s">
        <v>5</v>
      </c>
      <c r="AI195" s="28"/>
      <c r="AJ195" s="28" t="s">
        <v>6</v>
      </c>
      <c r="AK195" s="28"/>
    </row>
    <row r="196" spans="1:37" ht="15.75" customHeight="1" x14ac:dyDescent="0.4">
      <c r="A196" s="51" t="s">
        <v>39</v>
      </c>
      <c r="B196" s="52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39" t="s">
        <v>16</v>
      </c>
      <c r="AI196" s="39" t="s">
        <v>17</v>
      </c>
      <c r="AJ196" s="39" t="s">
        <v>16</v>
      </c>
      <c r="AK196" s="39" t="s">
        <v>17</v>
      </c>
    </row>
    <row r="197" spans="1:37" ht="15.75" customHeight="1" x14ac:dyDescent="0.4">
      <c r="A197" s="53"/>
      <c r="B197" s="54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0"/>
      <c r="AI197" s="40"/>
      <c r="AJ197" s="40"/>
      <c r="AK197" s="40"/>
    </row>
    <row r="198" spans="1:37" ht="15.75" customHeight="1" x14ac:dyDescent="0.4">
      <c r="A198" s="53"/>
      <c r="B198" s="54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0"/>
      <c r="AI198" s="40"/>
      <c r="AJ198" s="40"/>
      <c r="AK198" s="40"/>
    </row>
    <row r="199" spans="1:37" ht="15.75" customHeight="1" x14ac:dyDescent="0.4">
      <c r="A199" s="55"/>
      <c r="B199" s="56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41"/>
      <c r="AI199" s="41"/>
      <c r="AJ199" s="41"/>
      <c r="AK199" s="41"/>
    </row>
    <row r="200" spans="1:37" ht="18" customHeight="1" x14ac:dyDescent="0.4">
      <c r="A200" s="28" t="s">
        <v>5</v>
      </c>
      <c r="B200" s="28"/>
      <c r="C200" s="26" t="s">
        <v>28</v>
      </c>
      <c r="D200" s="26" t="s">
        <v>28</v>
      </c>
      <c r="E200" s="26" t="s">
        <v>28</v>
      </c>
      <c r="F200" s="26" t="s">
        <v>28</v>
      </c>
      <c r="G200" s="26" t="s">
        <v>28</v>
      </c>
      <c r="H200" s="26" t="s">
        <v>28</v>
      </c>
      <c r="I200" s="26" t="s">
        <v>28</v>
      </c>
      <c r="J200" s="26" t="s">
        <v>28</v>
      </c>
      <c r="K200" s="26" t="s">
        <v>28</v>
      </c>
      <c r="L200" s="26" t="s">
        <v>28</v>
      </c>
      <c r="M200" s="26" t="s">
        <v>28</v>
      </c>
      <c r="N200" s="26" t="s">
        <v>28</v>
      </c>
      <c r="O200" s="26" t="s">
        <v>28</v>
      </c>
      <c r="P200" s="26" t="s">
        <v>28</v>
      </c>
      <c r="Q200" s="26" t="s">
        <v>28</v>
      </c>
      <c r="R200" s="26" t="s">
        <v>28</v>
      </c>
      <c r="S200" s="26" t="s">
        <v>28</v>
      </c>
      <c r="T200" s="26" t="s">
        <v>28</v>
      </c>
      <c r="U200" s="26" t="s">
        <v>28</v>
      </c>
      <c r="V200" s="26" t="s">
        <v>28</v>
      </c>
      <c r="W200" s="26" t="s">
        <v>28</v>
      </c>
      <c r="X200" s="26" t="s">
        <v>28</v>
      </c>
      <c r="Y200" s="26" t="s">
        <v>28</v>
      </c>
      <c r="Z200" s="26" t="s">
        <v>28</v>
      </c>
      <c r="AA200" s="26" t="s">
        <v>28</v>
      </c>
      <c r="AB200" s="26" t="s">
        <v>28</v>
      </c>
      <c r="AC200" s="26" t="s">
        <v>28</v>
      </c>
      <c r="AD200" s="26" t="s">
        <v>28</v>
      </c>
      <c r="AE200" s="26" t="s">
        <v>28</v>
      </c>
      <c r="AF200" s="26" t="s">
        <v>28</v>
      </c>
      <c r="AG200" s="26" t="s">
        <v>28</v>
      </c>
      <c r="AH200" s="4">
        <f>COUNTA(C195:AG195)-COUNTIF(C200:AG200,"年")-COUNTIF(C200:AG200,"夏")-COUNTIF(C200:AG200,"工")-COUNTIF(C200:AG200,"中")-COUNTIF(C200:AG200,"－")</f>
        <v>0</v>
      </c>
      <c r="AI200" s="4">
        <f>COUNTIF(C200:AG200,"休")</f>
        <v>0</v>
      </c>
      <c r="AJ200" s="4">
        <f>COUNTA(C195:AG195)-COUNTIF(C201:AG201,"年")-COUNTIF(C201:AG201,"夏")-COUNTIF(C201:AG201,"工")-COUNTIF(C201:AG201,"中")-COUNTIF(C201:AG201,"－")</f>
        <v>0</v>
      </c>
      <c r="AK200" s="4">
        <f>COUNTIF(C201:AG201,"休")+COUNTIF(C201:AG201,"雨")+COUNTIF(C201:AG201,"振")</f>
        <v>0</v>
      </c>
    </row>
    <row r="201" spans="1:37" ht="18" customHeight="1" x14ac:dyDescent="0.4">
      <c r="A201" s="28" t="s">
        <v>6</v>
      </c>
      <c r="B201" s="28"/>
      <c r="C201" s="26" t="s">
        <v>28</v>
      </c>
      <c r="D201" s="26" t="s">
        <v>28</v>
      </c>
      <c r="E201" s="26" t="s">
        <v>28</v>
      </c>
      <c r="F201" s="26" t="s">
        <v>28</v>
      </c>
      <c r="G201" s="26" t="s">
        <v>28</v>
      </c>
      <c r="H201" s="26" t="s">
        <v>28</v>
      </c>
      <c r="I201" s="26" t="s">
        <v>28</v>
      </c>
      <c r="J201" s="26" t="s">
        <v>28</v>
      </c>
      <c r="K201" s="26" t="s">
        <v>28</v>
      </c>
      <c r="L201" s="26" t="s">
        <v>28</v>
      </c>
      <c r="M201" s="26" t="s">
        <v>28</v>
      </c>
      <c r="N201" s="26" t="s">
        <v>28</v>
      </c>
      <c r="O201" s="26" t="s">
        <v>28</v>
      </c>
      <c r="P201" s="26" t="s">
        <v>28</v>
      </c>
      <c r="Q201" s="26" t="s">
        <v>28</v>
      </c>
      <c r="R201" s="26" t="s">
        <v>28</v>
      </c>
      <c r="S201" s="26" t="s">
        <v>28</v>
      </c>
      <c r="T201" s="26" t="s">
        <v>28</v>
      </c>
      <c r="U201" s="26" t="s">
        <v>28</v>
      </c>
      <c r="V201" s="26" t="s">
        <v>28</v>
      </c>
      <c r="W201" s="26" t="s">
        <v>28</v>
      </c>
      <c r="X201" s="26" t="s">
        <v>28</v>
      </c>
      <c r="Y201" s="26" t="s">
        <v>28</v>
      </c>
      <c r="Z201" s="26" t="s">
        <v>28</v>
      </c>
      <c r="AA201" s="26" t="s">
        <v>28</v>
      </c>
      <c r="AB201" s="26" t="s">
        <v>28</v>
      </c>
      <c r="AC201" s="26" t="s">
        <v>28</v>
      </c>
      <c r="AD201" s="26" t="s">
        <v>28</v>
      </c>
      <c r="AE201" s="26" t="s">
        <v>28</v>
      </c>
      <c r="AF201" s="26" t="s">
        <v>28</v>
      </c>
      <c r="AG201" s="26" t="s">
        <v>28</v>
      </c>
      <c r="AH201" s="32" t="str">
        <f>IF(AH200=0,"0%",+AI200/AH200)</f>
        <v>0%</v>
      </c>
      <c r="AI201" s="32"/>
      <c r="AJ201" s="32" t="str">
        <f>IF(AJ200=0,"0%",+AK200/AJ200)</f>
        <v>0%</v>
      </c>
      <c r="AK201" s="32"/>
    </row>
    <row r="202" spans="1:37" ht="18" customHeight="1" x14ac:dyDescent="0.4">
      <c r="A202" s="5" t="s">
        <v>26</v>
      </c>
    </row>
    <row r="203" spans="1:37" ht="9" customHeight="1" x14ac:dyDescent="0.4"/>
    <row r="204" spans="1:37" ht="18" customHeight="1" x14ac:dyDescent="0.4">
      <c r="A204" s="28" t="s">
        <v>48</v>
      </c>
      <c r="B204" s="28"/>
      <c r="C204" s="28"/>
      <c r="D204" s="28"/>
      <c r="E204" s="74">
        <f>E137</f>
        <v>0</v>
      </c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6"/>
      <c r="AC204" s="70"/>
      <c r="AD204" s="70"/>
      <c r="AE204" s="70"/>
      <c r="AF204" s="70"/>
      <c r="AG204" s="70"/>
      <c r="AH204" s="70"/>
      <c r="AI204" s="70"/>
      <c r="AJ204" s="70"/>
      <c r="AK204" s="70"/>
    </row>
    <row r="205" spans="1:37" ht="18" customHeight="1" x14ac:dyDescent="0.4">
      <c r="A205" s="28" t="s">
        <v>49</v>
      </c>
      <c r="B205" s="28"/>
      <c r="C205" s="28"/>
      <c r="D205" s="28"/>
      <c r="E205" s="72" t="str">
        <f>IF(E138="","",E138)</f>
        <v/>
      </c>
      <c r="F205" s="72"/>
      <c r="G205" s="72"/>
      <c r="H205" s="72"/>
      <c r="I205" s="72"/>
      <c r="J205" s="37" t="s">
        <v>0</v>
      </c>
      <c r="K205" s="37"/>
      <c r="L205" s="72" t="str">
        <f>IF(L138="","",L138)</f>
        <v/>
      </c>
      <c r="M205" s="72"/>
      <c r="N205" s="72"/>
      <c r="O205" s="72"/>
      <c r="P205" s="72"/>
      <c r="Q205" s="37" t="s">
        <v>1</v>
      </c>
      <c r="R205" s="73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</row>
    <row r="206" spans="1:37" ht="18" customHeight="1" x14ac:dyDescent="0.4">
      <c r="A206" s="28" t="s">
        <v>68</v>
      </c>
      <c r="B206" s="28"/>
      <c r="C206" s="28"/>
      <c r="D206" s="28"/>
      <c r="E206" s="71" t="str">
        <f>IF(E139="","",E139)</f>
        <v/>
      </c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7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</row>
    <row r="207" spans="1:37" ht="18" customHeight="1" x14ac:dyDescent="0.4">
      <c r="A207" s="28" t="s">
        <v>70</v>
      </c>
      <c r="B207" s="28"/>
      <c r="C207" s="28"/>
      <c r="D207" s="28"/>
      <c r="E207" s="71" t="str">
        <f>IF(E140="","",E140)</f>
        <v/>
      </c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7"/>
      <c r="W207" s="16"/>
      <c r="X207" s="16"/>
      <c r="Y207" s="16"/>
      <c r="Z207" s="16"/>
      <c r="AA207" s="16"/>
      <c r="AB207" s="16"/>
      <c r="AC207" s="16"/>
      <c r="AD207" s="16"/>
      <c r="AE207" s="16"/>
      <c r="AF207" s="17"/>
      <c r="AG207" s="17"/>
      <c r="AH207" s="17"/>
      <c r="AI207" s="16"/>
      <c r="AJ207" s="16"/>
      <c r="AK207" s="16"/>
    </row>
    <row r="208" spans="1:37" ht="18" customHeight="1" x14ac:dyDescent="0.4">
      <c r="A208" s="9"/>
      <c r="B208" s="9"/>
      <c r="C208" s="9"/>
      <c r="D208" s="9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W208" s="27"/>
      <c r="X208" s="27"/>
      <c r="Y208" s="27"/>
      <c r="Z208" s="27"/>
      <c r="AA208" s="27"/>
      <c r="AB208" s="27"/>
      <c r="AC208" s="27"/>
      <c r="AD208" s="27"/>
      <c r="AE208" s="27"/>
      <c r="AF208" s="8"/>
      <c r="AG208" s="8"/>
      <c r="AH208" s="8"/>
      <c r="AI208" s="27"/>
      <c r="AJ208" s="27"/>
      <c r="AK208" s="27"/>
    </row>
    <row r="210" spans="1:37" ht="18" customHeight="1" x14ac:dyDescent="0.4">
      <c r="A210" s="42" t="str">
        <f>IF(A193="","",MOD(A193,12)+1)</f>
        <v/>
      </c>
      <c r="B210" s="42"/>
    </row>
    <row r="211" spans="1:37" ht="18" customHeight="1" x14ac:dyDescent="0.4">
      <c r="A211" s="28" t="s">
        <v>3</v>
      </c>
      <c r="B211" s="28"/>
      <c r="C211" s="26">
        <v>1</v>
      </c>
      <c r="D211" s="26">
        <v>2</v>
      </c>
      <c r="E211" s="26">
        <v>3</v>
      </c>
      <c r="F211" s="26">
        <v>4</v>
      </c>
      <c r="G211" s="26">
        <v>5</v>
      </c>
      <c r="H211" s="26">
        <v>6</v>
      </c>
      <c r="I211" s="26">
        <v>7</v>
      </c>
      <c r="J211" s="26">
        <v>8</v>
      </c>
      <c r="K211" s="26">
        <v>9</v>
      </c>
      <c r="L211" s="26">
        <v>10</v>
      </c>
      <c r="M211" s="26">
        <v>11</v>
      </c>
      <c r="N211" s="26">
        <v>12</v>
      </c>
      <c r="O211" s="26">
        <v>13</v>
      </c>
      <c r="P211" s="26">
        <v>14</v>
      </c>
      <c r="Q211" s="26">
        <v>15</v>
      </c>
      <c r="R211" s="26">
        <v>16</v>
      </c>
      <c r="S211" s="26">
        <v>17</v>
      </c>
      <c r="T211" s="26">
        <v>18</v>
      </c>
      <c r="U211" s="26">
        <v>19</v>
      </c>
      <c r="V211" s="26">
        <v>20</v>
      </c>
      <c r="W211" s="26">
        <v>21</v>
      </c>
      <c r="X211" s="26">
        <v>22</v>
      </c>
      <c r="Y211" s="26">
        <v>23</v>
      </c>
      <c r="Z211" s="26">
        <v>24</v>
      </c>
      <c r="AA211" s="26">
        <v>25</v>
      </c>
      <c r="AB211" s="26">
        <v>26</v>
      </c>
      <c r="AC211" s="26">
        <v>27</v>
      </c>
      <c r="AD211" s="26">
        <v>28</v>
      </c>
      <c r="AE211" s="26">
        <v>29</v>
      </c>
      <c r="AF211" s="26">
        <v>30</v>
      </c>
      <c r="AG211" s="26">
        <v>31</v>
      </c>
      <c r="AH211" s="28"/>
      <c r="AI211" s="28"/>
      <c r="AJ211" s="28"/>
      <c r="AK211" s="28"/>
    </row>
    <row r="212" spans="1:37" ht="18" customHeight="1" x14ac:dyDescent="0.4">
      <c r="A212" s="28" t="s">
        <v>4</v>
      </c>
      <c r="B212" s="28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8" t="s">
        <v>5</v>
      </c>
      <c r="AI212" s="28"/>
      <c r="AJ212" s="28" t="s">
        <v>6</v>
      </c>
      <c r="AK212" s="28"/>
    </row>
    <row r="213" spans="1:37" ht="15.75" customHeight="1" x14ac:dyDescent="0.4">
      <c r="A213" s="51" t="s">
        <v>39</v>
      </c>
      <c r="B213" s="52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39" t="s">
        <v>16</v>
      </c>
      <c r="AI213" s="39" t="s">
        <v>17</v>
      </c>
      <c r="AJ213" s="39" t="s">
        <v>16</v>
      </c>
      <c r="AK213" s="39" t="s">
        <v>17</v>
      </c>
    </row>
    <row r="214" spans="1:37" ht="15.75" customHeight="1" x14ac:dyDescent="0.4">
      <c r="A214" s="53"/>
      <c r="B214" s="54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0"/>
      <c r="AI214" s="40"/>
      <c r="AJ214" s="40"/>
      <c r="AK214" s="40"/>
    </row>
    <row r="215" spans="1:37" ht="15.75" customHeight="1" x14ac:dyDescent="0.4">
      <c r="A215" s="53"/>
      <c r="B215" s="54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0"/>
      <c r="AI215" s="40"/>
      <c r="AJ215" s="40"/>
      <c r="AK215" s="40"/>
    </row>
    <row r="216" spans="1:37" ht="15.75" customHeight="1" x14ac:dyDescent="0.4">
      <c r="A216" s="55"/>
      <c r="B216" s="56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41"/>
      <c r="AI216" s="41"/>
      <c r="AJ216" s="41"/>
      <c r="AK216" s="41"/>
    </row>
    <row r="217" spans="1:37" ht="18" customHeight="1" x14ac:dyDescent="0.4">
      <c r="A217" s="28" t="s">
        <v>5</v>
      </c>
      <c r="B217" s="28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4">
        <f>COUNTA(C212:AG212)-COUNTIF(C217:AG217,"年")-COUNTIF(C217:AG217,"夏")-COUNTIF(C217:AG217,"工")-COUNTIF(C217:AG217,"中")-COUNTIF(C217:AG217,"－")</f>
        <v>0</v>
      </c>
      <c r="AI217" s="4">
        <f>COUNTIF(C217:AG217,"休")</f>
        <v>0</v>
      </c>
      <c r="AJ217" s="4">
        <f>COUNTA(C212:AG212)-COUNTIF(C218:AG218,"年")-COUNTIF(C218:AG218,"夏")-COUNTIF(C218:AG218,"工")-COUNTIF(C218:AG218,"中")-COUNTIF(C218:AG218,"－")</f>
        <v>0</v>
      </c>
      <c r="AK217" s="4">
        <f>COUNTIF(C218:AG218,"休")+COUNTIF(C218:AG218,"雨")+COUNTIF(C218:AG218,"振")</f>
        <v>0</v>
      </c>
    </row>
    <row r="218" spans="1:37" ht="18" customHeight="1" x14ac:dyDescent="0.4">
      <c r="A218" s="28" t="s">
        <v>6</v>
      </c>
      <c r="B218" s="28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32" t="str">
        <f>IF(AH217=0,"0%",+AI217/AH217)</f>
        <v>0%</v>
      </c>
      <c r="AI218" s="32"/>
      <c r="AJ218" s="32" t="str">
        <f>IF(AJ217=0,"0%",+AK217/AJ217)</f>
        <v>0%</v>
      </c>
      <c r="AK218" s="32"/>
    </row>
    <row r="219" spans="1:37" ht="11.25" customHeight="1" x14ac:dyDescent="0.4"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</row>
    <row r="220" spans="1:37" ht="18" customHeight="1" x14ac:dyDescent="0.4">
      <c r="A220" s="42" t="str">
        <f>IF(A210="","",MOD(A210,12)+1)</f>
        <v/>
      </c>
      <c r="B220" s="42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</row>
    <row r="221" spans="1:37" ht="18" customHeight="1" x14ac:dyDescent="0.4">
      <c r="A221" s="28" t="s">
        <v>3</v>
      </c>
      <c r="B221" s="28"/>
      <c r="C221" s="26">
        <v>1</v>
      </c>
      <c r="D221" s="26">
        <v>2</v>
      </c>
      <c r="E221" s="26">
        <v>3</v>
      </c>
      <c r="F221" s="26">
        <v>4</v>
      </c>
      <c r="G221" s="26">
        <v>5</v>
      </c>
      <c r="H221" s="26">
        <v>6</v>
      </c>
      <c r="I221" s="26">
        <v>7</v>
      </c>
      <c r="J221" s="26">
        <v>8</v>
      </c>
      <c r="K221" s="26">
        <v>9</v>
      </c>
      <c r="L221" s="26">
        <v>10</v>
      </c>
      <c r="M221" s="26">
        <v>11</v>
      </c>
      <c r="N221" s="26">
        <v>12</v>
      </c>
      <c r="O221" s="26">
        <v>13</v>
      </c>
      <c r="P221" s="26">
        <v>14</v>
      </c>
      <c r="Q221" s="26">
        <v>15</v>
      </c>
      <c r="R221" s="26">
        <v>16</v>
      </c>
      <c r="S221" s="26">
        <v>17</v>
      </c>
      <c r="T221" s="26">
        <v>18</v>
      </c>
      <c r="U221" s="26">
        <v>19</v>
      </c>
      <c r="V221" s="26">
        <v>20</v>
      </c>
      <c r="W221" s="26">
        <v>21</v>
      </c>
      <c r="X221" s="26">
        <v>22</v>
      </c>
      <c r="Y221" s="26">
        <v>23</v>
      </c>
      <c r="Z221" s="26">
        <v>24</v>
      </c>
      <c r="AA221" s="26">
        <v>25</v>
      </c>
      <c r="AB221" s="26">
        <v>26</v>
      </c>
      <c r="AC221" s="26">
        <v>27</v>
      </c>
      <c r="AD221" s="26">
        <v>28</v>
      </c>
      <c r="AE221" s="26">
        <v>29</v>
      </c>
      <c r="AF221" s="26">
        <v>30</v>
      </c>
      <c r="AG221" s="26">
        <v>31</v>
      </c>
      <c r="AH221" s="28"/>
      <c r="AI221" s="28"/>
      <c r="AJ221" s="28"/>
      <c r="AK221" s="28"/>
    </row>
    <row r="222" spans="1:37" ht="18" customHeight="1" x14ac:dyDescent="0.4">
      <c r="A222" s="28" t="s">
        <v>4</v>
      </c>
      <c r="B222" s="28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8" t="s">
        <v>5</v>
      </c>
      <c r="AI222" s="28"/>
      <c r="AJ222" s="28" t="s">
        <v>6</v>
      </c>
      <c r="AK222" s="28"/>
    </row>
    <row r="223" spans="1:37" ht="15.75" customHeight="1" x14ac:dyDescent="0.4">
      <c r="A223" s="51" t="s">
        <v>39</v>
      </c>
      <c r="B223" s="52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39" t="s">
        <v>16</v>
      </c>
      <c r="AI223" s="39" t="s">
        <v>17</v>
      </c>
      <c r="AJ223" s="39" t="s">
        <v>16</v>
      </c>
      <c r="AK223" s="39" t="s">
        <v>17</v>
      </c>
    </row>
    <row r="224" spans="1:37" ht="15.75" customHeight="1" x14ac:dyDescent="0.4">
      <c r="A224" s="53"/>
      <c r="B224" s="54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0"/>
      <c r="AI224" s="40"/>
      <c r="AJ224" s="40"/>
      <c r="AK224" s="40"/>
    </row>
    <row r="225" spans="1:37" ht="15.75" customHeight="1" x14ac:dyDescent="0.4">
      <c r="A225" s="53"/>
      <c r="B225" s="54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0"/>
      <c r="AI225" s="40"/>
      <c r="AJ225" s="40"/>
      <c r="AK225" s="40"/>
    </row>
    <row r="226" spans="1:37" ht="15.75" customHeight="1" x14ac:dyDescent="0.4">
      <c r="A226" s="55"/>
      <c r="B226" s="56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41"/>
      <c r="AI226" s="41"/>
      <c r="AJ226" s="41"/>
      <c r="AK226" s="41"/>
    </row>
    <row r="227" spans="1:37" ht="18" customHeight="1" x14ac:dyDescent="0.4">
      <c r="A227" s="28" t="s">
        <v>5</v>
      </c>
      <c r="B227" s="28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4">
        <f>COUNTA(C222:AG222)-COUNTIF(C227:AG227,"年")-COUNTIF(C227:AG227,"夏")-COUNTIF(C227:AG227,"工")-COUNTIF(C227:AG227,"中")-COUNTIF(C227:AG227,"－")</f>
        <v>0</v>
      </c>
      <c r="AI227" s="4">
        <f>COUNTIF(C227:AG227,"休")</f>
        <v>0</v>
      </c>
      <c r="AJ227" s="4">
        <f>COUNTA(C222:AG222)-COUNTIF(C228:AG228,"年")-COUNTIF(C228:AG228,"夏")-COUNTIF(C228:AG228,"工")-COUNTIF(C228:AG228,"中")-COUNTIF(C228:AG228,"－")</f>
        <v>0</v>
      </c>
      <c r="AK227" s="4">
        <f>COUNTIF(C228:AG228,"休")+COUNTIF(C228:AG228,"雨")+COUNTIF(C228:AG228,"振")</f>
        <v>0</v>
      </c>
    </row>
    <row r="228" spans="1:37" ht="18" customHeight="1" x14ac:dyDescent="0.4">
      <c r="A228" s="28" t="s">
        <v>6</v>
      </c>
      <c r="B228" s="28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32" t="str">
        <f>IF(AH227=0,"0%",+AI227/AH227)</f>
        <v>0%</v>
      </c>
      <c r="AI228" s="32"/>
      <c r="AJ228" s="32" t="str">
        <f>IF(AJ227=0,"0%",+AK227/AJ227)</f>
        <v>0%</v>
      </c>
      <c r="AK228" s="32"/>
    </row>
    <row r="229" spans="1:37" ht="11.25" customHeight="1" x14ac:dyDescent="0.4"/>
    <row r="230" spans="1:37" ht="18" customHeight="1" x14ac:dyDescent="0.4">
      <c r="A230" s="42" t="str">
        <f>IF(A220="","",MOD(A220,12)+1)</f>
        <v/>
      </c>
      <c r="B230" s="42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</row>
    <row r="231" spans="1:37" ht="18" customHeight="1" x14ac:dyDescent="0.4">
      <c r="A231" s="28" t="s">
        <v>3</v>
      </c>
      <c r="B231" s="28"/>
      <c r="C231" s="26">
        <v>1</v>
      </c>
      <c r="D231" s="26">
        <v>2</v>
      </c>
      <c r="E231" s="26">
        <v>3</v>
      </c>
      <c r="F231" s="26">
        <v>4</v>
      </c>
      <c r="G231" s="26">
        <v>5</v>
      </c>
      <c r="H231" s="26">
        <v>6</v>
      </c>
      <c r="I231" s="26">
        <v>7</v>
      </c>
      <c r="J231" s="26">
        <v>8</v>
      </c>
      <c r="K231" s="26">
        <v>9</v>
      </c>
      <c r="L231" s="26">
        <v>10</v>
      </c>
      <c r="M231" s="26">
        <v>11</v>
      </c>
      <c r="N231" s="26">
        <v>12</v>
      </c>
      <c r="O231" s="26">
        <v>13</v>
      </c>
      <c r="P231" s="26">
        <v>14</v>
      </c>
      <c r="Q231" s="26">
        <v>15</v>
      </c>
      <c r="R231" s="26">
        <v>16</v>
      </c>
      <c r="S231" s="26">
        <v>17</v>
      </c>
      <c r="T231" s="26">
        <v>18</v>
      </c>
      <c r="U231" s="26">
        <v>19</v>
      </c>
      <c r="V231" s="26">
        <v>20</v>
      </c>
      <c r="W231" s="26">
        <v>21</v>
      </c>
      <c r="X231" s="26">
        <v>22</v>
      </c>
      <c r="Y231" s="26">
        <v>23</v>
      </c>
      <c r="Z231" s="26">
        <v>24</v>
      </c>
      <c r="AA231" s="26">
        <v>25</v>
      </c>
      <c r="AB231" s="26">
        <v>26</v>
      </c>
      <c r="AC231" s="26">
        <v>27</v>
      </c>
      <c r="AD231" s="26">
        <v>28</v>
      </c>
      <c r="AE231" s="26">
        <v>29</v>
      </c>
      <c r="AF231" s="26">
        <v>30</v>
      </c>
      <c r="AG231" s="26">
        <v>31</v>
      </c>
      <c r="AH231" s="28"/>
      <c r="AI231" s="28"/>
      <c r="AJ231" s="28"/>
      <c r="AK231" s="28"/>
    </row>
    <row r="232" spans="1:37" ht="18" customHeight="1" x14ac:dyDescent="0.4">
      <c r="A232" s="28" t="s">
        <v>4</v>
      </c>
      <c r="B232" s="28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8" t="s">
        <v>5</v>
      </c>
      <c r="AI232" s="28"/>
      <c r="AJ232" s="28" t="s">
        <v>6</v>
      </c>
      <c r="AK232" s="28"/>
    </row>
    <row r="233" spans="1:37" ht="15.75" customHeight="1" x14ac:dyDescent="0.4">
      <c r="A233" s="51" t="s">
        <v>39</v>
      </c>
      <c r="B233" s="52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39" t="s">
        <v>16</v>
      </c>
      <c r="AI233" s="39" t="s">
        <v>17</v>
      </c>
      <c r="AJ233" s="39" t="s">
        <v>16</v>
      </c>
      <c r="AK233" s="39" t="s">
        <v>17</v>
      </c>
    </row>
    <row r="234" spans="1:37" ht="15.75" customHeight="1" x14ac:dyDescent="0.4">
      <c r="A234" s="53"/>
      <c r="B234" s="54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0"/>
      <c r="AI234" s="40"/>
      <c r="AJ234" s="40"/>
      <c r="AK234" s="40"/>
    </row>
    <row r="235" spans="1:37" ht="15.75" customHeight="1" x14ac:dyDescent="0.4">
      <c r="A235" s="53"/>
      <c r="B235" s="54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0"/>
      <c r="AI235" s="40"/>
      <c r="AJ235" s="40"/>
      <c r="AK235" s="40"/>
    </row>
    <row r="236" spans="1:37" ht="15.75" customHeight="1" x14ac:dyDescent="0.4">
      <c r="A236" s="55"/>
      <c r="B236" s="56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41"/>
      <c r="AI236" s="41"/>
      <c r="AJ236" s="41"/>
      <c r="AK236" s="41"/>
    </row>
    <row r="237" spans="1:37" ht="18" customHeight="1" x14ac:dyDescent="0.4">
      <c r="A237" s="28" t="s">
        <v>5</v>
      </c>
      <c r="B237" s="28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4">
        <f>COUNTA(C232:AG232)-COUNTIF(C237:AG237,"年")-COUNTIF(C237:AG237,"夏")-COUNTIF(C237:AG237,"工")-COUNTIF(C237:AG237,"中")-COUNTIF(C237:AG237,"－")</f>
        <v>0</v>
      </c>
      <c r="AI237" s="4">
        <f>COUNTIF(C237:AG237,"休")</f>
        <v>0</v>
      </c>
      <c r="AJ237" s="4">
        <f>COUNTA(C232:AG232)-COUNTIF(C238:AG238,"年")-COUNTIF(C238:AG238,"夏")-COUNTIF(C238:AG238,"工")-COUNTIF(C238:AG238,"中")-COUNTIF(C238:AG238,"－")</f>
        <v>0</v>
      </c>
      <c r="AK237" s="4">
        <f>COUNTIF(C238:AG238,"休")+COUNTIF(C238:AG238,"雨")+COUNTIF(C238:AG238,"振")</f>
        <v>0</v>
      </c>
    </row>
    <row r="238" spans="1:37" ht="18" customHeight="1" x14ac:dyDescent="0.4">
      <c r="A238" s="28" t="s">
        <v>6</v>
      </c>
      <c r="B238" s="28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32" t="str">
        <f>IF(AH237=0,"0%",+AI237/AH237)</f>
        <v>0%</v>
      </c>
      <c r="AI238" s="32"/>
      <c r="AJ238" s="32" t="str">
        <f>IF(AJ237=0,"0%",+AK237/AJ237)</f>
        <v>0%</v>
      </c>
      <c r="AK238" s="32"/>
    </row>
    <row r="239" spans="1:37" ht="11.25" customHeight="1" x14ac:dyDescent="0.4"/>
    <row r="240" spans="1:37" ht="18" customHeight="1" x14ac:dyDescent="0.4">
      <c r="A240" s="42" t="str">
        <f>IF(A230="","",MOD(A230,12)+1)</f>
        <v/>
      </c>
      <c r="B240" s="42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</row>
    <row r="241" spans="1:37" ht="18" customHeight="1" x14ac:dyDescent="0.4">
      <c r="A241" s="28" t="s">
        <v>3</v>
      </c>
      <c r="B241" s="28"/>
      <c r="C241" s="26">
        <v>1</v>
      </c>
      <c r="D241" s="26">
        <v>2</v>
      </c>
      <c r="E241" s="26">
        <v>3</v>
      </c>
      <c r="F241" s="26">
        <v>4</v>
      </c>
      <c r="G241" s="26">
        <v>5</v>
      </c>
      <c r="H241" s="26">
        <v>6</v>
      </c>
      <c r="I241" s="26">
        <v>7</v>
      </c>
      <c r="J241" s="26">
        <v>8</v>
      </c>
      <c r="K241" s="26">
        <v>9</v>
      </c>
      <c r="L241" s="26">
        <v>10</v>
      </c>
      <c r="M241" s="26">
        <v>11</v>
      </c>
      <c r="N241" s="26">
        <v>12</v>
      </c>
      <c r="O241" s="26">
        <v>13</v>
      </c>
      <c r="P241" s="26">
        <v>14</v>
      </c>
      <c r="Q241" s="26">
        <v>15</v>
      </c>
      <c r="R241" s="26">
        <v>16</v>
      </c>
      <c r="S241" s="26">
        <v>17</v>
      </c>
      <c r="T241" s="26">
        <v>18</v>
      </c>
      <c r="U241" s="26">
        <v>19</v>
      </c>
      <c r="V241" s="26">
        <v>20</v>
      </c>
      <c r="W241" s="26">
        <v>21</v>
      </c>
      <c r="X241" s="26">
        <v>22</v>
      </c>
      <c r="Y241" s="26">
        <v>23</v>
      </c>
      <c r="Z241" s="26">
        <v>24</v>
      </c>
      <c r="AA241" s="26">
        <v>25</v>
      </c>
      <c r="AB241" s="26">
        <v>26</v>
      </c>
      <c r="AC241" s="26">
        <v>27</v>
      </c>
      <c r="AD241" s="26">
        <v>28</v>
      </c>
      <c r="AE241" s="26">
        <v>29</v>
      </c>
      <c r="AF241" s="26">
        <v>30</v>
      </c>
      <c r="AG241" s="26">
        <v>31</v>
      </c>
      <c r="AH241" s="28"/>
      <c r="AI241" s="28"/>
      <c r="AJ241" s="28"/>
      <c r="AK241" s="28"/>
    </row>
    <row r="242" spans="1:37" ht="18" customHeight="1" x14ac:dyDescent="0.4">
      <c r="A242" s="28" t="s">
        <v>4</v>
      </c>
      <c r="B242" s="28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8" t="s">
        <v>5</v>
      </c>
      <c r="AI242" s="28"/>
      <c r="AJ242" s="28" t="s">
        <v>6</v>
      </c>
      <c r="AK242" s="28"/>
    </row>
    <row r="243" spans="1:37" ht="15.75" customHeight="1" x14ac:dyDescent="0.4">
      <c r="A243" s="51" t="s">
        <v>39</v>
      </c>
      <c r="B243" s="52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39" t="s">
        <v>16</v>
      </c>
      <c r="AI243" s="39" t="s">
        <v>17</v>
      </c>
      <c r="AJ243" s="39" t="s">
        <v>16</v>
      </c>
      <c r="AK243" s="39" t="s">
        <v>17</v>
      </c>
    </row>
    <row r="244" spans="1:37" ht="15.75" customHeight="1" x14ac:dyDescent="0.4">
      <c r="A244" s="53"/>
      <c r="B244" s="54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0"/>
      <c r="AI244" s="40"/>
      <c r="AJ244" s="40"/>
      <c r="AK244" s="40"/>
    </row>
    <row r="245" spans="1:37" ht="15.75" customHeight="1" x14ac:dyDescent="0.4">
      <c r="A245" s="53"/>
      <c r="B245" s="54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0"/>
      <c r="AI245" s="40"/>
      <c r="AJ245" s="40"/>
      <c r="AK245" s="40"/>
    </row>
    <row r="246" spans="1:37" ht="15.75" customHeight="1" x14ac:dyDescent="0.4">
      <c r="A246" s="55"/>
      <c r="B246" s="56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41"/>
      <c r="AI246" s="41"/>
      <c r="AJ246" s="41"/>
      <c r="AK246" s="41"/>
    </row>
    <row r="247" spans="1:37" ht="18" customHeight="1" x14ac:dyDescent="0.4">
      <c r="A247" s="28" t="s">
        <v>5</v>
      </c>
      <c r="B247" s="28"/>
      <c r="C247" s="26" t="s">
        <v>28</v>
      </c>
      <c r="D247" s="26" t="s">
        <v>28</v>
      </c>
      <c r="E247" s="26" t="s">
        <v>28</v>
      </c>
      <c r="F247" s="26" t="s">
        <v>28</v>
      </c>
      <c r="G247" s="26" t="s">
        <v>28</v>
      </c>
      <c r="H247" s="26" t="s">
        <v>28</v>
      </c>
      <c r="I247" s="26" t="s">
        <v>28</v>
      </c>
      <c r="J247" s="26" t="s">
        <v>28</v>
      </c>
      <c r="K247" s="26" t="s">
        <v>28</v>
      </c>
      <c r="L247" s="26" t="s">
        <v>28</v>
      </c>
      <c r="M247" s="26" t="s">
        <v>28</v>
      </c>
      <c r="N247" s="26" t="s">
        <v>28</v>
      </c>
      <c r="O247" s="26" t="s">
        <v>28</v>
      </c>
      <c r="P247" s="26" t="s">
        <v>28</v>
      </c>
      <c r="Q247" s="26" t="s">
        <v>28</v>
      </c>
      <c r="R247" s="26" t="s">
        <v>28</v>
      </c>
      <c r="S247" s="26" t="s">
        <v>28</v>
      </c>
      <c r="T247" s="26" t="s">
        <v>28</v>
      </c>
      <c r="U247" s="26" t="s">
        <v>28</v>
      </c>
      <c r="V247" s="26" t="s">
        <v>28</v>
      </c>
      <c r="W247" s="26" t="s">
        <v>28</v>
      </c>
      <c r="X247" s="26" t="s">
        <v>28</v>
      </c>
      <c r="Y247" s="26" t="s">
        <v>28</v>
      </c>
      <c r="Z247" s="26" t="s">
        <v>28</v>
      </c>
      <c r="AA247" s="26" t="s">
        <v>28</v>
      </c>
      <c r="AB247" s="26" t="s">
        <v>28</v>
      </c>
      <c r="AC247" s="26" t="s">
        <v>28</v>
      </c>
      <c r="AD247" s="26" t="s">
        <v>28</v>
      </c>
      <c r="AE247" s="26" t="s">
        <v>28</v>
      </c>
      <c r="AF247" s="26" t="s">
        <v>28</v>
      </c>
      <c r="AG247" s="26" t="s">
        <v>28</v>
      </c>
      <c r="AH247" s="4">
        <f>COUNTA(C242:AG242)-COUNTIF(C247:AG247,"年")-COUNTIF(C247:AG247,"夏")-COUNTIF(C247:AG247,"工")-COUNTIF(C247:AG247,"中")-COUNTIF(C247:AG247,"－")</f>
        <v>0</v>
      </c>
      <c r="AI247" s="4">
        <f>COUNTIF(C247:AG247,"休")</f>
        <v>0</v>
      </c>
      <c r="AJ247" s="4">
        <f>COUNTA(C242:AG242)-COUNTIF(C248:AG248,"年")-COUNTIF(C248:AG248,"夏")-COUNTIF(C248:AG248,"工")-COUNTIF(C248:AG248,"中")-COUNTIF(C248:AG248,"－")</f>
        <v>0</v>
      </c>
      <c r="AK247" s="4">
        <f>COUNTIF(C248:AG248,"休")+COUNTIF(C248:AG248,"雨")+COUNTIF(C248:AG248,"振")</f>
        <v>0</v>
      </c>
    </row>
    <row r="248" spans="1:37" ht="18" customHeight="1" x14ac:dyDescent="0.4">
      <c r="A248" s="28" t="s">
        <v>6</v>
      </c>
      <c r="B248" s="28"/>
      <c r="C248" s="26" t="s">
        <v>28</v>
      </c>
      <c r="D248" s="26" t="s">
        <v>28</v>
      </c>
      <c r="E248" s="26" t="s">
        <v>28</v>
      </c>
      <c r="F248" s="26" t="s">
        <v>28</v>
      </c>
      <c r="G248" s="26" t="s">
        <v>28</v>
      </c>
      <c r="H248" s="26" t="s">
        <v>28</v>
      </c>
      <c r="I248" s="26" t="s">
        <v>28</v>
      </c>
      <c r="J248" s="26" t="s">
        <v>28</v>
      </c>
      <c r="K248" s="26" t="s">
        <v>28</v>
      </c>
      <c r="L248" s="26" t="s">
        <v>28</v>
      </c>
      <c r="M248" s="26" t="s">
        <v>28</v>
      </c>
      <c r="N248" s="26" t="s">
        <v>28</v>
      </c>
      <c r="O248" s="26" t="s">
        <v>28</v>
      </c>
      <c r="P248" s="26" t="s">
        <v>28</v>
      </c>
      <c r="Q248" s="26" t="s">
        <v>28</v>
      </c>
      <c r="R248" s="26" t="s">
        <v>28</v>
      </c>
      <c r="S248" s="26" t="s">
        <v>28</v>
      </c>
      <c r="T248" s="26" t="s">
        <v>28</v>
      </c>
      <c r="U248" s="26" t="s">
        <v>28</v>
      </c>
      <c r="V248" s="26" t="s">
        <v>28</v>
      </c>
      <c r="W248" s="26" t="s">
        <v>28</v>
      </c>
      <c r="X248" s="26" t="s">
        <v>28</v>
      </c>
      <c r="Y248" s="26" t="s">
        <v>28</v>
      </c>
      <c r="Z248" s="26" t="s">
        <v>28</v>
      </c>
      <c r="AA248" s="26" t="s">
        <v>28</v>
      </c>
      <c r="AB248" s="26" t="s">
        <v>28</v>
      </c>
      <c r="AC248" s="26" t="s">
        <v>28</v>
      </c>
      <c r="AD248" s="26" t="s">
        <v>28</v>
      </c>
      <c r="AE248" s="26" t="s">
        <v>28</v>
      </c>
      <c r="AF248" s="26" t="s">
        <v>28</v>
      </c>
      <c r="AG248" s="26" t="s">
        <v>28</v>
      </c>
      <c r="AH248" s="32" t="str">
        <f>IF(AH247=0,"0%",+AI247/AH247)</f>
        <v>0%</v>
      </c>
      <c r="AI248" s="32"/>
      <c r="AJ248" s="32" t="str">
        <f>IF(AJ247=0,"0%",+AK247/AJ247)</f>
        <v>0%</v>
      </c>
      <c r="AK248" s="32"/>
    </row>
    <row r="249" spans="1:37" ht="11.25" customHeight="1" x14ac:dyDescent="0.4"/>
    <row r="250" spans="1:37" ht="18" customHeight="1" x14ac:dyDescent="0.4">
      <c r="A250" s="42" t="str">
        <f>IF(A240="","",MOD(A240,12)+1)</f>
        <v/>
      </c>
      <c r="B250" s="42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</row>
    <row r="251" spans="1:37" ht="18" customHeight="1" x14ac:dyDescent="0.4">
      <c r="A251" s="28" t="s">
        <v>3</v>
      </c>
      <c r="B251" s="28"/>
      <c r="C251" s="26">
        <v>1</v>
      </c>
      <c r="D251" s="26">
        <v>2</v>
      </c>
      <c r="E251" s="26">
        <v>3</v>
      </c>
      <c r="F251" s="26">
        <v>4</v>
      </c>
      <c r="G251" s="26">
        <v>5</v>
      </c>
      <c r="H251" s="26">
        <v>6</v>
      </c>
      <c r="I251" s="26">
        <v>7</v>
      </c>
      <c r="J251" s="26">
        <v>8</v>
      </c>
      <c r="K251" s="26">
        <v>9</v>
      </c>
      <c r="L251" s="26">
        <v>10</v>
      </c>
      <c r="M251" s="26">
        <v>11</v>
      </c>
      <c r="N251" s="26">
        <v>12</v>
      </c>
      <c r="O251" s="26">
        <v>13</v>
      </c>
      <c r="P251" s="26">
        <v>14</v>
      </c>
      <c r="Q251" s="26">
        <v>15</v>
      </c>
      <c r="R251" s="26">
        <v>16</v>
      </c>
      <c r="S251" s="26">
        <v>17</v>
      </c>
      <c r="T251" s="26">
        <v>18</v>
      </c>
      <c r="U251" s="26">
        <v>19</v>
      </c>
      <c r="V251" s="26">
        <v>20</v>
      </c>
      <c r="W251" s="26">
        <v>21</v>
      </c>
      <c r="X251" s="26">
        <v>22</v>
      </c>
      <c r="Y251" s="26">
        <v>23</v>
      </c>
      <c r="Z251" s="26">
        <v>24</v>
      </c>
      <c r="AA251" s="26">
        <v>25</v>
      </c>
      <c r="AB251" s="26">
        <v>26</v>
      </c>
      <c r="AC251" s="26">
        <v>27</v>
      </c>
      <c r="AD251" s="26">
        <v>28</v>
      </c>
      <c r="AE251" s="26">
        <v>29</v>
      </c>
      <c r="AF251" s="26">
        <v>30</v>
      </c>
      <c r="AG251" s="26">
        <v>31</v>
      </c>
      <c r="AH251" s="28"/>
      <c r="AI251" s="28"/>
      <c r="AJ251" s="28"/>
      <c r="AK251" s="28"/>
    </row>
    <row r="252" spans="1:37" ht="18" customHeight="1" x14ac:dyDescent="0.4">
      <c r="A252" s="28" t="s">
        <v>4</v>
      </c>
      <c r="B252" s="28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8" t="s">
        <v>5</v>
      </c>
      <c r="AI252" s="28"/>
      <c r="AJ252" s="28" t="s">
        <v>6</v>
      </c>
      <c r="AK252" s="28"/>
    </row>
    <row r="253" spans="1:37" ht="15.75" customHeight="1" x14ac:dyDescent="0.4">
      <c r="A253" s="51" t="s">
        <v>39</v>
      </c>
      <c r="B253" s="52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39" t="s">
        <v>16</v>
      </c>
      <c r="AI253" s="39" t="s">
        <v>17</v>
      </c>
      <c r="AJ253" s="39" t="s">
        <v>16</v>
      </c>
      <c r="AK253" s="39" t="s">
        <v>17</v>
      </c>
    </row>
    <row r="254" spans="1:37" ht="15.75" customHeight="1" x14ac:dyDescent="0.4">
      <c r="A254" s="53"/>
      <c r="B254" s="54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0"/>
      <c r="AI254" s="40"/>
      <c r="AJ254" s="40"/>
      <c r="AK254" s="40"/>
    </row>
    <row r="255" spans="1:37" ht="15.75" customHeight="1" x14ac:dyDescent="0.4">
      <c r="A255" s="53"/>
      <c r="B255" s="54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0"/>
      <c r="AI255" s="40"/>
      <c r="AJ255" s="40"/>
      <c r="AK255" s="40"/>
    </row>
    <row r="256" spans="1:37" ht="15.75" customHeight="1" x14ac:dyDescent="0.4">
      <c r="A256" s="55"/>
      <c r="B256" s="56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41"/>
      <c r="AI256" s="41"/>
      <c r="AJ256" s="41"/>
      <c r="AK256" s="41"/>
    </row>
    <row r="257" spans="1:37" ht="18" customHeight="1" x14ac:dyDescent="0.4">
      <c r="A257" s="28" t="s">
        <v>5</v>
      </c>
      <c r="B257" s="28"/>
      <c r="C257" s="26" t="s">
        <v>28</v>
      </c>
      <c r="D257" s="26" t="s">
        <v>28</v>
      </c>
      <c r="E257" s="26" t="s">
        <v>28</v>
      </c>
      <c r="F257" s="26" t="s">
        <v>28</v>
      </c>
      <c r="G257" s="26" t="s">
        <v>28</v>
      </c>
      <c r="H257" s="26" t="s">
        <v>28</v>
      </c>
      <c r="I257" s="26" t="s">
        <v>28</v>
      </c>
      <c r="J257" s="26" t="s">
        <v>28</v>
      </c>
      <c r="K257" s="26" t="s">
        <v>28</v>
      </c>
      <c r="L257" s="26" t="s">
        <v>28</v>
      </c>
      <c r="M257" s="26" t="s">
        <v>28</v>
      </c>
      <c r="N257" s="26" t="s">
        <v>28</v>
      </c>
      <c r="O257" s="26" t="s">
        <v>28</v>
      </c>
      <c r="P257" s="26" t="s">
        <v>28</v>
      </c>
      <c r="Q257" s="26" t="s">
        <v>28</v>
      </c>
      <c r="R257" s="26" t="s">
        <v>28</v>
      </c>
      <c r="S257" s="26" t="s">
        <v>28</v>
      </c>
      <c r="T257" s="26" t="s">
        <v>28</v>
      </c>
      <c r="U257" s="26" t="s">
        <v>28</v>
      </c>
      <c r="V257" s="26" t="s">
        <v>28</v>
      </c>
      <c r="W257" s="26" t="s">
        <v>28</v>
      </c>
      <c r="X257" s="26" t="s">
        <v>28</v>
      </c>
      <c r="Y257" s="26" t="s">
        <v>28</v>
      </c>
      <c r="Z257" s="26" t="s">
        <v>28</v>
      </c>
      <c r="AA257" s="26" t="s">
        <v>28</v>
      </c>
      <c r="AB257" s="26" t="s">
        <v>28</v>
      </c>
      <c r="AC257" s="26" t="s">
        <v>28</v>
      </c>
      <c r="AD257" s="26" t="s">
        <v>28</v>
      </c>
      <c r="AE257" s="26" t="s">
        <v>28</v>
      </c>
      <c r="AF257" s="26" t="s">
        <v>28</v>
      </c>
      <c r="AG257" s="26" t="s">
        <v>28</v>
      </c>
      <c r="AH257" s="4">
        <f>COUNTA(C252:AG252)-COUNTIF(C257:AG257,"年")-COUNTIF(C257:AG257,"夏")-COUNTIF(C257:AG257,"工")-COUNTIF(C257:AG257,"中")-COUNTIF(C257:AG257,"－")</f>
        <v>0</v>
      </c>
      <c r="AI257" s="4">
        <f>COUNTIF(C257:AG257,"休")</f>
        <v>0</v>
      </c>
      <c r="AJ257" s="4">
        <f>COUNTA(C252:AG252)-COUNTIF(C258:AG258,"年")-COUNTIF(C258:AG258,"夏")-COUNTIF(C258:AG258,"工")-COUNTIF(C258:AG258,"中")-COUNTIF(C258:AG258,"－")</f>
        <v>0</v>
      </c>
      <c r="AK257" s="4">
        <f>COUNTIF(C258:AG258,"休")+COUNTIF(C258:AG258,"雨")+COUNTIF(C258:AG258,"振")</f>
        <v>0</v>
      </c>
    </row>
    <row r="258" spans="1:37" ht="18" customHeight="1" x14ac:dyDescent="0.4">
      <c r="A258" s="28" t="s">
        <v>6</v>
      </c>
      <c r="B258" s="28"/>
      <c r="C258" s="26" t="s">
        <v>28</v>
      </c>
      <c r="D258" s="26" t="s">
        <v>28</v>
      </c>
      <c r="E258" s="26" t="s">
        <v>28</v>
      </c>
      <c r="F258" s="26" t="s">
        <v>28</v>
      </c>
      <c r="G258" s="26" t="s">
        <v>28</v>
      </c>
      <c r="H258" s="26" t="s">
        <v>28</v>
      </c>
      <c r="I258" s="26" t="s">
        <v>28</v>
      </c>
      <c r="J258" s="26" t="s">
        <v>28</v>
      </c>
      <c r="K258" s="26" t="s">
        <v>28</v>
      </c>
      <c r="L258" s="26" t="s">
        <v>28</v>
      </c>
      <c r="M258" s="26" t="s">
        <v>28</v>
      </c>
      <c r="N258" s="26" t="s">
        <v>28</v>
      </c>
      <c r="O258" s="26" t="s">
        <v>28</v>
      </c>
      <c r="P258" s="26" t="s">
        <v>28</v>
      </c>
      <c r="Q258" s="26" t="s">
        <v>28</v>
      </c>
      <c r="R258" s="26" t="s">
        <v>28</v>
      </c>
      <c r="S258" s="26" t="s">
        <v>28</v>
      </c>
      <c r="T258" s="26" t="s">
        <v>28</v>
      </c>
      <c r="U258" s="26" t="s">
        <v>28</v>
      </c>
      <c r="V258" s="26" t="s">
        <v>28</v>
      </c>
      <c r="W258" s="26" t="s">
        <v>28</v>
      </c>
      <c r="X258" s="26" t="s">
        <v>28</v>
      </c>
      <c r="Y258" s="26" t="s">
        <v>28</v>
      </c>
      <c r="Z258" s="26" t="s">
        <v>28</v>
      </c>
      <c r="AA258" s="26" t="s">
        <v>28</v>
      </c>
      <c r="AB258" s="26" t="s">
        <v>28</v>
      </c>
      <c r="AC258" s="26" t="s">
        <v>28</v>
      </c>
      <c r="AD258" s="26" t="s">
        <v>28</v>
      </c>
      <c r="AE258" s="26" t="s">
        <v>28</v>
      </c>
      <c r="AF258" s="26" t="s">
        <v>28</v>
      </c>
      <c r="AG258" s="26" t="s">
        <v>28</v>
      </c>
      <c r="AH258" s="32" t="str">
        <f>IF(AH257=0,"0%",+AI257/AH257)</f>
        <v>0%</v>
      </c>
      <c r="AI258" s="32"/>
      <c r="AJ258" s="32" t="str">
        <f>IF(AJ257=0,"0%",+AK257/AJ257)</f>
        <v>0%</v>
      </c>
      <c r="AK258" s="32"/>
    </row>
    <row r="259" spans="1:37" ht="11.25" customHeight="1" x14ac:dyDescent="0.4"/>
    <row r="260" spans="1:37" ht="18" customHeight="1" x14ac:dyDescent="0.4">
      <c r="A260" s="42" t="str">
        <f>IF(A250="","",MOD(A250,12)+1)</f>
        <v/>
      </c>
      <c r="B260" s="42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</row>
    <row r="261" spans="1:37" ht="18" customHeight="1" x14ac:dyDescent="0.4">
      <c r="A261" s="28" t="s">
        <v>3</v>
      </c>
      <c r="B261" s="28"/>
      <c r="C261" s="26">
        <v>1</v>
      </c>
      <c r="D261" s="26">
        <v>2</v>
      </c>
      <c r="E261" s="26">
        <v>3</v>
      </c>
      <c r="F261" s="26">
        <v>4</v>
      </c>
      <c r="G261" s="26">
        <v>5</v>
      </c>
      <c r="H261" s="26">
        <v>6</v>
      </c>
      <c r="I261" s="26">
        <v>7</v>
      </c>
      <c r="J261" s="26">
        <v>8</v>
      </c>
      <c r="K261" s="26">
        <v>9</v>
      </c>
      <c r="L261" s="26">
        <v>10</v>
      </c>
      <c r="M261" s="26">
        <v>11</v>
      </c>
      <c r="N261" s="26">
        <v>12</v>
      </c>
      <c r="O261" s="26">
        <v>13</v>
      </c>
      <c r="P261" s="26">
        <v>14</v>
      </c>
      <c r="Q261" s="26">
        <v>15</v>
      </c>
      <c r="R261" s="26">
        <v>16</v>
      </c>
      <c r="S261" s="26">
        <v>17</v>
      </c>
      <c r="T261" s="26">
        <v>18</v>
      </c>
      <c r="U261" s="26">
        <v>19</v>
      </c>
      <c r="V261" s="26">
        <v>20</v>
      </c>
      <c r="W261" s="26">
        <v>21</v>
      </c>
      <c r="X261" s="26">
        <v>22</v>
      </c>
      <c r="Y261" s="26">
        <v>23</v>
      </c>
      <c r="Z261" s="26">
        <v>24</v>
      </c>
      <c r="AA261" s="26">
        <v>25</v>
      </c>
      <c r="AB261" s="26">
        <v>26</v>
      </c>
      <c r="AC261" s="26">
        <v>27</v>
      </c>
      <c r="AD261" s="26">
        <v>28</v>
      </c>
      <c r="AE261" s="26">
        <v>29</v>
      </c>
      <c r="AF261" s="26">
        <v>30</v>
      </c>
      <c r="AG261" s="26">
        <v>31</v>
      </c>
      <c r="AH261" s="28"/>
      <c r="AI261" s="28"/>
      <c r="AJ261" s="28"/>
      <c r="AK261" s="28"/>
    </row>
    <row r="262" spans="1:37" ht="18" customHeight="1" x14ac:dyDescent="0.4">
      <c r="A262" s="28" t="s">
        <v>4</v>
      </c>
      <c r="B262" s="28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8" t="s">
        <v>5</v>
      </c>
      <c r="AI262" s="28"/>
      <c r="AJ262" s="28" t="s">
        <v>6</v>
      </c>
      <c r="AK262" s="28"/>
    </row>
    <row r="263" spans="1:37" ht="15.75" customHeight="1" x14ac:dyDescent="0.4">
      <c r="A263" s="51" t="s">
        <v>39</v>
      </c>
      <c r="B263" s="52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39" t="s">
        <v>16</v>
      </c>
      <c r="AI263" s="39" t="s">
        <v>17</v>
      </c>
      <c r="AJ263" s="39" t="s">
        <v>16</v>
      </c>
      <c r="AK263" s="39" t="s">
        <v>17</v>
      </c>
    </row>
    <row r="264" spans="1:37" ht="15.75" customHeight="1" x14ac:dyDescent="0.4">
      <c r="A264" s="53"/>
      <c r="B264" s="54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0"/>
      <c r="AI264" s="40"/>
      <c r="AJ264" s="40"/>
      <c r="AK264" s="40"/>
    </row>
    <row r="265" spans="1:37" ht="15.75" customHeight="1" x14ac:dyDescent="0.4">
      <c r="A265" s="53"/>
      <c r="B265" s="54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0"/>
      <c r="AI265" s="40"/>
      <c r="AJ265" s="40"/>
      <c r="AK265" s="40"/>
    </row>
    <row r="266" spans="1:37" ht="15.75" customHeight="1" x14ac:dyDescent="0.4">
      <c r="A266" s="55"/>
      <c r="B266" s="56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41"/>
      <c r="AI266" s="41"/>
      <c r="AJ266" s="41"/>
      <c r="AK266" s="41"/>
    </row>
    <row r="267" spans="1:37" ht="18" customHeight="1" x14ac:dyDescent="0.4">
      <c r="A267" s="28" t="s">
        <v>5</v>
      </c>
      <c r="B267" s="28"/>
      <c r="C267" s="26" t="s">
        <v>28</v>
      </c>
      <c r="D267" s="26" t="s">
        <v>28</v>
      </c>
      <c r="E267" s="26" t="s">
        <v>28</v>
      </c>
      <c r="F267" s="26" t="s">
        <v>28</v>
      </c>
      <c r="G267" s="26" t="s">
        <v>28</v>
      </c>
      <c r="H267" s="26" t="s">
        <v>28</v>
      </c>
      <c r="I267" s="26" t="s">
        <v>28</v>
      </c>
      <c r="J267" s="26" t="s">
        <v>28</v>
      </c>
      <c r="K267" s="26" t="s">
        <v>28</v>
      </c>
      <c r="L267" s="26" t="s">
        <v>28</v>
      </c>
      <c r="M267" s="26" t="s">
        <v>28</v>
      </c>
      <c r="N267" s="26" t="s">
        <v>28</v>
      </c>
      <c r="O267" s="26" t="s">
        <v>28</v>
      </c>
      <c r="P267" s="26" t="s">
        <v>28</v>
      </c>
      <c r="Q267" s="26" t="s">
        <v>28</v>
      </c>
      <c r="R267" s="26" t="s">
        <v>28</v>
      </c>
      <c r="S267" s="26" t="s">
        <v>28</v>
      </c>
      <c r="T267" s="26" t="s">
        <v>28</v>
      </c>
      <c r="U267" s="26" t="s">
        <v>28</v>
      </c>
      <c r="V267" s="26" t="s">
        <v>28</v>
      </c>
      <c r="W267" s="26" t="s">
        <v>28</v>
      </c>
      <c r="X267" s="26" t="s">
        <v>28</v>
      </c>
      <c r="Y267" s="26" t="s">
        <v>28</v>
      </c>
      <c r="Z267" s="26" t="s">
        <v>28</v>
      </c>
      <c r="AA267" s="26" t="s">
        <v>28</v>
      </c>
      <c r="AB267" s="26" t="s">
        <v>28</v>
      </c>
      <c r="AC267" s="26" t="s">
        <v>28</v>
      </c>
      <c r="AD267" s="26" t="s">
        <v>28</v>
      </c>
      <c r="AE267" s="26" t="s">
        <v>28</v>
      </c>
      <c r="AF267" s="26" t="s">
        <v>28</v>
      </c>
      <c r="AG267" s="26" t="s">
        <v>28</v>
      </c>
      <c r="AH267" s="4">
        <f>COUNTA(C262:AG262)-COUNTIF(C267:AG267,"年")-COUNTIF(C267:AG267,"夏")-COUNTIF(C267:AG267,"工")-COUNTIF(C267:AG267,"中")-COUNTIF(C267:AG267,"－")</f>
        <v>0</v>
      </c>
      <c r="AI267" s="4">
        <f>COUNTIF(C267:AG267,"休")</f>
        <v>0</v>
      </c>
      <c r="AJ267" s="4">
        <f>COUNTA(C262:AG262)-COUNTIF(C268:AG268,"年")-COUNTIF(C268:AG268,"夏")-COUNTIF(C268:AG268,"工")-COUNTIF(C268:AG268,"中")-COUNTIF(C268:AG268,"－")</f>
        <v>0</v>
      </c>
      <c r="AK267" s="4">
        <f>COUNTIF(C268:AG268,"休")+COUNTIF(C268:AG268,"雨")+COUNTIF(C268:AG268,"振")</f>
        <v>0</v>
      </c>
    </row>
    <row r="268" spans="1:37" ht="18" customHeight="1" x14ac:dyDescent="0.4">
      <c r="A268" s="28" t="s">
        <v>6</v>
      </c>
      <c r="B268" s="28"/>
      <c r="C268" s="26" t="s">
        <v>28</v>
      </c>
      <c r="D268" s="26" t="s">
        <v>28</v>
      </c>
      <c r="E268" s="26" t="s">
        <v>28</v>
      </c>
      <c r="F268" s="26" t="s">
        <v>28</v>
      </c>
      <c r="G268" s="26" t="s">
        <v>28</v>
      </c>
      <c r="H268" s="26" t="s">
        <v>28</v>
      </c>
      <c r="I268" s="26" t="s">
        <v>28</v>
      </c>
      <c r="J268" s="26" t="s">
        <v>28</v>
      </c>
      <c r="K268" s="26" t="s">
        <v>28</v>
      </c>
      <c r="L268" s="26" t="s">
        <v>28</v>
      </c>
      <c r="M268" s="26" t="s">
        <v>28</v>
      </c>
      <c r="N268" s="26" t="s">
        <v>28</v>
      </c>
      <c r="O268" s="26" t="s">
        <v>28</v>
      </c>
      <c r="P268" s="26" t="s">
        <v>28</v>
      </c>
      <c r="Q268" s="26" t="s">
        <v>28</v>
      </c>
      <c r="R268" s="26" t="s">
        <v>28</v>
      </c>
      <c r="S268" s="26" t="s">
        <v>28</v>
      </c>
      <c r="T268" s="26" t="s">
        <v>28</v>
      </c>
      <c r="U268" s="26" t="s">
        <v>28</v>
      </c>
      <c r="V268" s="26" t="s">
        <v>28</v>
      </c>
      <c r="W268" s="26" t="s">
        <v>28</v>
      </c>
      <c r="X268" s="26" t="s">
        <v>28</v>
      </c>
      <c r="Y268" s="26" t="s">
        <v>28</v>
      </c>
      <c r="Z268" s="26" t="s">
        <v>28</v>
      </c>
      <c r="AA268" s="26" t="s">
        <v>28</v>
      </c>
      <c r="AB268" s="26" t="s">
        <v>28</v>
      </c>
      <c r="AC268" s="26" t="s">
        <v>28</v>
      </c>
      <c r="AD268" s="26" t="s">
        <v>28</v>
      </c>
      <c r="AE268" s="26" t="s">
        <v>28</v>
      </c>
      <c r="AF268" s="26" t="s">
        <v>28</v>
      </c>
      <c r="AG268" s="26" t="s">
        <v>28</v>
      </c>
      <c r="AH268" s="32" t="str">
        <f>IF(AH267=0,"0%",+AI267/AH267)</f>
        <v>0%</v>
      </c>
      <c r="AI268" s="32"/>
      <c r="AJ268" s="32" t="str">
        <f>IF(AJ267=0,"0%",+AK267/AJ267)</f>
        <v>0%</v>
      </c>
      <c r="AK268" s="32"/>
    </row>
  </sheetData>
  <mergeCells count="1175">
    <mergeCell ref="A267:B267"/>
    <mergeCell ref="A268:B268"/>
    <mergeCell ref="AH268:AI268"/>
    <mergeCell ref="AJ268:AK268"/>
    <mergeCell ref="AC263:AC266"/>
    <mergeCell ref="AD263:AD266"/>
    <mergeCell ref="AE263:AE266"/>
    <mergeCell ref="AF263:AF266"/>
    <mergeCell ref="AG263:AG266"/>
    <mergeCell ref="AH263:AH266"/>
    <mergeCell ref="AI263:AI266"/>
    <mergeCell ref="AJ263:AJ266"/>
    <mergeCell ref="AK263:AK266"/>
    <mergeCell ref="T263:T266"/>
    <mergeCell ref="U263:U266"/>
    <mergeCell ref="V263:V266"/>
    <mergeCell ref="W263:W266"/>
    <mergeCell ref="X263:X266"/>
    <mergeCell ref="Y263:Y266"/>
    <mergeCell ref="Z263:Z266"/>
    <mergeCell ref="AA263:AA266"/>
    <mergeCell ref="AB263:AB266"/>
    <mergeCell ref="K263:K266"/>
    <mergeCell ref="L263:L266"/>
    <mergeCell ref="M263:M266"/>
    <mergeCell ref="N263:N266"/>
    <mergeCell ref="O263:O266"/>
    <mergeCell ref="P263:P266"/>
    <mergeCell ref="Q263:Q266"/>
    <mergeCell ref="R263:R266"/>
    <mergeCell ref="S263:S266"/>
    <mergeCell ref="A263:B266"/>
    <mergeCell ref="C263:C266"/>
    <mergeCell ref="D263:D266"/>
    <mergeCell ref="E263:E266"/>
    <mergeCell ref="F263:F266"/>
    <mergeCell ref="G263:G266"/>
    <mergeCell ref="H263:H266"/>
    <mergeCell ref="I263:I266"/>
    <mergeCell ref="J263:J266"/>
    <mergeCell ref="A257:B257"/>
    <mergeCell ref="A258:B258"/>
    <mergeCell ref="AH258:AI258"/>
    <mergeCell ref="AJ258:AK258"/>
    <mergeCell ref="A260:B260"/>
    <mergeCell ref="A261:B261"/>
    <mergeCell ref="AH261:AK261"/>
    <mergeCell ref="A262:B262"/>
    <mergeCell ref="AH262:AI262"/>
    <mergeCell ref="AJ262:AK262"/>
    <mergeCell ref="AC253:AC256"/>
    <mergeCell ref="AD253:AD256"/>
    <mergeCell ref="AE253:AE256"/>
    <mergeCell ref="AF253:AF256"/>
    <mergeCell ref="AG253:AG256"/>
    <mergeCell ref="AH253:AH256"/>
    <mergeCell ref="AI253:AI256"/>
    <mergeCell ref="AJ253:AJ256"/>
    <mergeCell ref="AK253:AK256"/>
    <mergeCell ref="T253:T256"/>
    <mergeCell ref="U253:U256"/>
    <mergeCell ref="V253:V256"/>
    <mergeCell ref="W253:W256"/>
    <mergeCell ref="X253:X256"/>
    <mergeCell ref="Y253:Y256"/>
    <mergeCell ref="Z253:Z256"/>
    <mergeCell ref="AA253:AA256"/>
    <mergeCell ref="AB253:AB256"/>
    <mergeCell ref="K253:K256"/>
    <mergeCell ref="L253:L256"/>
    <mergeCell ref="M253:M256"/>
    <mergeCell ref="N253:N256"/>
    <mergeCell ref="O253:O256"/>
    <mergeCell ref="P253:P256"/>
    <mergeCell ref="Q253:Q256"/>
    <mergeCell ref="R253:R256"/>
    <mergeCell ref="S253:S256"/>
    <mergeCell ref="A253:B256"/>
    <mergeCell ref="C253:C256"/>
    <mergeCell ref="D253:D256"/>
    <mergeCell ref="E253:E256"/>
    <mergeCell ref="F253:F256"/>
    <mergeCell ref="G253:G256"/>
    <mergeCell ref="H253:H256"/>
    <mergeCell ref="I253:I256"/>
    <mergeCell ref="J253:J256"/>
    <mergeCell ref="A247:B247"/>
    <mergeCell ref="A248:B248"/>
    <mergeCell ref="AH248:AI248"/>
    <mergeCell ref="AJ248:AK248"/>
    <mergeCell ref="A250:B250"/>
    <mergeCell ref="A251:B251"/>
    <mergeCell ref="AH251:AK251"/>
    <mergeCell ref="A252:B252"/>
    <mergeCell ref="AH252:AI252"/>
    <mergeCell ref="AJ252:AK252"/>
    <mergeCell ref="AC243:AC246"/>
    <mergeCell ref="AD243:AD246"/>
    <mergeCell ref="AE243:AE246"/>
    <mergeCell ref="AF243:AF246"/>
    <mergeCell ref="AG243:AG246"/>
    <mergeCell ref="AH243:AH246"/>
    <mergeCell ref="AI243:AI246"/>
    <mergeCell ref="AJ243:AJ246"/>
    <mergeCell ref="AK243:AK246"/>
    <mergeCell ref="T243:T246"/>
    <mergeCell ref="U243:U246"/>
    <mergeCell ref="V243:V246"/>
    <mergeCell ref="W243:W246"/>
    <mergeCell ref="X243:X246"/>
    <mergeCell ref="Y243:Y246"/>
    <mergeCell ref="Z243:Z246"/>
    <mergeCell ref="AA243:AA246"/>
    <mergeCell ref="AB243:AB246"/>
    <mergeCell ref="K243:K246"/>
    <mergeCell ref="L243:L246"/>
    <mergeCell ref="M243:M246"/>
    <mergeCell ref="N243:N246"/>
    <mergeCell ref="O243:O246"/>
    <mergeCell ref="P243:P246"/>
    <mergeCell ref="Q243:Q246"/>
    <mergeCell ref="R243:R246"/>
    <mergeCell ref="S243:S246"/>
    <mergeCell ref="A243:B246"/>
    <mergeCell ref="C243:C246"/>
    <mergeCell ref="D243:D246"/>
    <mergeCell ref="E243:E246"/>
    <mergeCell ref="F243:F246"/>
    <mergeCell ref="G243:G246"/>
    <mergeCell ref="H243:H246"/>
    <mergeCell ref="I243:I246"/>
    <mergeCell ref="J243:J246"/>
    <mergeCell ref="A237:B237"/>
    <mergeCell ref="A238:B238"/>
    <mergeCell ref="AH238:AI238"/>
    <mergeCell ref="AJ238:AK238"/>
    <mergeCell ref="A240:B240"/>
    <mergeCell ref="A241:B241"/>
    <mergeCell ref="AH241:AK241"/>
    <mergeCell ref="A242:B242"/>
    <mergeCell ref="AH242:AI242"/>
    <mergeCell ref="AJ242:AK242"/>
    <mergeCell ref="AC233:AC236"/>
    <mergeCell ref="AD233:AD236"/>
    <mergeCell ref="AE233:AE236"/>
    <mergeCell ref="AF233:AF236"/>
    <mergeCell ref="AG233:AG236"/>
    <mergeCell ref="AH233:AH236"/>
    <mergeCell ref="AI233:AI236"/>
    <mergeCell ref="AJ233:AJ236"/>
    <mergeCell ref="AK233:AK236"/>
    <mergeCell ref="T233:T236"/>
    <mergeCell ref="U233:U236"/>
    <mergeCell ref="V233:V236"/>
    <mergeCell ref="W233:W236"/>
    <mergeCell ref="X233:X236"/>
    <mergeCell ref="Y233:Y236"/>
    <mergeCell ref="Z233:Z236"/>
    <mergeCell ref="AA233:AA236"/>
    <mergeCell ref="AB233:AB236"/>
    <mergeCell ref="K233:K236"/>
    <mergeCell ref="L233:L236"/>
    <mergeCell ref="M233:M236"/>
    <mergeCell ref="N233:N236"/>
    <mergeCell ref="O233:O236"/>
    <mergeCell ref="P233:P236"/>
    <mergeCell ref="Q233:Q236"/>
    <mergeCell ref="R233:R236"/>
    <mergeCell ref="S233:S236"/>
    <mergeCell ref="A233:B236"/>
    <mergeCell ref="C233:C236"/>
    <mergeCell ref="D233:D236"/>
    <mergeCell ref="E233:E236"/>
    <mergeCell ref="F233:F236"/>
    <mergeCell ref="G233:G236"/>
    <mergeCell ref="H233:H236"/>
    <mergeCell ref="I233:I236"/>
    <mergeCell ref="J233:J236"/>
    <mergeCell ref="A227:B227"/>
    <mergeCell ref="A228:B228"/>
    <mergeCell ref="AH228:AI228"/>
    <mergeCell ref="AJ228:AK228"/>
    <mergeCell ref="A230:B230"/>
    <mergeCell ref="A231:B231"/>
    <mergeCell ref="AH231:AK231"/>
    <mergeCell ref="A232:B232"/>
    <mergeCell ref="AH232:AI232"/>
    <mergeCell ref="AJ232:AK232"/>
    <mergeCell ref="AC223:AC226"/>
    <mergeCell ref="AD223:AD226"/>
    <mergeCell ref="AE223:AE226"/>
    <mergeCell ref="AF223:AF226"/>
    <mergeCell ref="AG223:AG226"/>
    <mergeCell ref="AH223:AH226"/>
    <mergeCell ref="AI223:AI226"/>
    <mergeCell ref="AJ223:AJ226"/>
    <mergeCell ref="AK223:AK226"/>
    <mergeCell ref="T223:T226"/>
    <mergeCell ref="U223:U226"/>
    <mergeCell ref="V223:V226"/>
    <mergeCell ref="W223:W226"/>
    <mergeCell ref="X223:X226"/>
    <mergeCell ref="Y223:Y226"/>
    <mergeCell ref="Z223:Z226"/>
    <mergeCell ref="AA223:AA226"/>
    <mergeCell ref="AB223:AB226"/>
    <mergeCell ref="K223:K226"/>
    <mergeCell ref="L223:L226"/>
    <mergeCell ref="M223:M226"/>
    <mergeCell ref="N223:N226"/>
    <mergeCell ref="O223:O226"/>
    <mergeCell ref="P223:P226"/>
    <mergeCell ref="Q223:Q226"/>
    <mergeCell ref="R223:R226"/>
    <mergeCell ref="S223:S226"/>
    <mergeCell ref="A223:B226"/>
    <mergeCell ref="C223:C226"/>
    <mergeCell ref="D223:D226"/>
    <mergeCell ref="E223:E226"/>
    <mergeCell ref="F223:F226"/>
    <mergeCell ref="G223:G226"/>
    <mergeCell ref="H223:H226"/>
    <mergeCell ref="I223:I226"/>
    <mergeCell ref="J223:J226"/>
    <mergeCell ref="A217:B217"/>
    <mergeCell ref="A218:B218"/>
    <mergeCell ref="AH218:AI218"/>
    <mergeCell ref="AJ218:AK218"/>
    <mergeCell ref="A220:B220"/>
    <mergeCell ref="A221:B221"/>
    <mergeCell ref="AH221:AK221"/>
    <mergeCell ref="A222:B222"/>
    <mergeCell ref="AH222:AI222"/>
    <mergeCell ref="AJ222:AK222"/>
    <mergeCell ref="AC213:AC216"/>
    <mergeCell ref="AD213:AD216"/>
    <mergeCell ref="AE213:AE216"/>
    <mergeCell ref="AF213:AF216"/>
    <mergeCell ref="AG213:AG216"/>
    <mergeCell ref="AH213:AH216"/>
    <mergeCell ref="AI213:AI216"/>
    <mergeCell ref="AJ213:AJ216"/>
    <mergeCell ref="AK213:AK216"/>
    <mergeCell ref="T213:T216"/>
    <mergeCell ref="U213:U216"/>
    <mergeCell ref="V213:V216"/>
    <mergeCell ref="W213:W216"/>
    <mergeCell ref="X213:X216"/>
    <mergeCell ref="Y213:Y216"/>
    <mergeCell ref="Z213:Z216"/>
    <mergeCell ref="AA213:AA216"/>
    <mergeCell ref="AB213:AB216"/>
    <mergeCell ref="A210:B210"/>
    <mergeCell ref="A211:B211"/>
    <mergeCell ref="AH211:AK211"/>
    <mergeCell ref="A212:B212"/>
    <mergeCell ref="AH212:AI212"/>
    <mergeCell ref="AJ212:AK212"/>
    <mergeCell ref="A213:B216"/>
    <mergeCell ref="C213:C216"/>
    <mergeCell ref="D213:D216"/>
    <mergeCell ref="E213:E216"/>
    <mergeCell ref="F213:F216"/>
    <mergeCell ref="G213:G216"/>
    <mergeCell ref="H213:H216"/>
    <mergeCell ref="I213:I216"/>
    <mergeCell ref="J213:J216"/>
    <mergeCell ref="K213:K216"/>
    <mergeCell ref="L213:L216"/>
    <mergeCell ref="M213:M216"/>
    <mergeCell ref="N213:N216"/>
    <mergeCell ref="O213:O216"/>
    <mergeCell ref="P213:P216"/>
    <mergeCell ref="Q213:Q216"/>
    <mergeCell ref="R213:R216"/>
    <mergeCell ref="S213:S216"/>
    <mergeCell ref="A205:D205"/>
    <mergeCell ref="E205:I205"/>
    <mergeCell ref="J205:K205"/>
    <mergeCell ref="L205:P205"/>
    <mergeCell ref="Q205:R205"/>
    <mergeCell ref="A206:D206"/>
    <mergeCell ref="E206:R206"/>
    <mergeCell ref="A207:D207"/>
    <mergeCell ref="E207:R207"/>
    <mergeCell ref="A200:B200"/>
    <mergeCell ref="A201:B201"/>
    <mergeCell ref="AH201:AI201"/>
    <mergeCell ref="AJ201:AK201"/>
    <mergeCell ref="A204:D204"/>
    <mergeCell ref="E204:R204"/>
    <mergeCell ref="AC204:AE204"/>
    <mergeCell ref="AF204:AH204"/>
    <mergeCell ref="AI204:AK204"/>
    <mergeCell ref="AC196:AC199"/>
    <mergeCell ref="AD196:AD199"/>
    <mergeCell ref="AE196:AE199"/>
    <mergeCell ref="AF196:AF199"/>
    <mergeCell ref="AG196:AG199"/>
    <mergeCell ref="AH196:AH199"/>
    <mergeCell ref="AI196:AI199"/>
    <mergeCell ref="AJ196:AJ199"/>
    <mergeCell ref="AK196:AK199"/>
    <mergeCell ref="T196:T199"/>
    <mergeCell ref="U196:U199"/>
    <mergeCell ref="V196:V199"/>
    <mergeCell ref="W196:W199"/>
    <mergeCell ref="X196:X199"/>
    <mergeCell ref="Y196:Y199"/>
    <mergeCell ref="Z196:Z199"/>
    <mergeCell ref="AA196:AA199"/>
    <mergeCell ref="AB196:AB199"/>
    <mergeCell ref="K196:K199"/>
    <mergeCell ref="L196:L199"/>
    <mergeCell ref="M196:M199"/>
    <mergeCell ref="N196:N199"/>
    <mergeCell ref="O196:O199"/>
    <mergeCell ref="P196:P199"/>
    <mergeCell ref="Q196:Q199"/>
    <mergeCell ref="R196:R199"/>
    <mergeCell ref="S196:S199"/>
    <mergeCell ref="A196:B199"/>
    <mergeCell ref="C196:C199"/>
    <mergeCell ref="D196:D199"/>
    <mergeCell ref="E196:E199"/>
    <mergeCell ref="F196:F199"/>
    <mergeCell ref="G196:G199"/>
    <mergeCell ref="H196:H199"/>
    <mergeCell ref="I196:I199"/>
    <mergeCell ref="J196:J199"/>
    <mergeCell ref="A190:B190"/>
    <mergeCell ref="A191:B191"/>
    <mergeCell ref="AH191:AI191"/>
    <mergeCell ref="AJ191:AK191"/>
    <mergeCell ref="A193:B193"/>
    <mergeCell ref="A194:B194"/>
    <mergeCell ref="AH194:AK194"/>
    <mergeCell ref="A195:B195"/>
    <mergeCell ref="AH195:AI195"/>
    <mergeCell ref="AJ195:AK195"/>
    <mergeCell ref="AC186:AC189"/>
    <mergeCell ref="AD186:AD189"/>
    <mergeCell ref="AE186:AE189"/>
    <mergeCell ref="AF186:AF189"/>
    <mergeCell ref="AG186:AG189"/>
    <mergeCell ref="AH186:AH189"/>
    <mergeCell ref="AI186:AI189"/>
    <mergeCell ref="AJ186:AJ189"/>
    <mergeCell ref="AK186:AK189"/>
    <mergeCell ref="T186:T189"/>
    <mergeCell ref="U186:U189"/>
    <mergeCell ref="V186:V189"/>
    <mergeCell ref="W186:W189"/>
    <mergeCell ref="X186:X189"/>
    <mergeCell ref="Y186:Y189"/>
    <mergeCell ref="Z186:Z189"/>
    <mergeCell ref="AA186:AA189"/>
    <mergeCell ref="AB186:AB189"/>
    <mergeCell ref="K186:K189"/>
    <mergeCell ref="L186:L189"/>
    <mergeCell ref="M186:M189"/>
    <mergeCell ref="N186:N189"/>
    <mergeCell ref="O186:O189"/>
    <mergeCell ref="P186:P189"/>
    <mergeCell ref="Q186:Q189"/>
    <mergeCell ref="R186:R189"/>
    <mergeCell ref="S186:S189"/>
    <mergeCell ref="A186:B189"/>
    <mergeCell ref="C186:C189"/>
    <mergeCell ref="D186:D189"/>
    <mergeCell ref="E186:E189"/>
    <mergeCell ref="F186:F189"/>
    <mergeCell ref="G186:G189"/>
    <mergeCell ref="H186:H189"/>
    <mergeCell ref="I186:I189"/>
    <mergeCell ref="J186:J189"/>
    <mergeCell ref="A180:B180"/>
    <mergeCell ref="A181:B181"/>
    <mergeCell ref="AH181:AI181"/>
    <mergeCell ref="AJ181:AK181"/>
    <mergeCell ref="A183:B183"/>
    <mergeCell ref="A184:B184"/>
    <mergeCell ref="AH184:AK184"/>
    <mergeCell ref="A185:B185"/>
    <mergeCell ref="AH185:AI185"/>
    <mergeCell ref="AJ185:AK185"/>
    <mergeCell ref="AC176:AC179"/>
    <mergeCell ref="AD176:AD179"/>
    <mergeCell ref="AE176:AE179"/>
    <mergeCell ref="AF176:AF179"/>
    <mergeCell ref="AG176:AG179"/>
    <mergeCell ref="AH176:AH179"/>
    <mergeCell ref="AI176:AI179"/>
    <mergeCell ref="AJ176:AJ179"/>
    <mergeCell ref="AK176:AK179"/>
    <mergeCell ref="T176:T179"/>
    <mergeCell ref="U176:U179"/>
    <mergeCell ref="V176:V179"/>
    <mergeCell ref="W176:W179"/>
    <mergeCell ref="X176:X179"/>
    <mergeCell ref="Y176:Y179"/>
    <mergeCell ref="Z176:Z179"/>
    <mergeCell ref="AA176:AA179"/>
    <mergeCell ref="AB176:AB179"/>
    <mergeCell ref="K176:K179"/>
    <mergeCell ref="L176:L179"/>
    <mergeCell ref="M176:M179"/>
    <mergeCell ref="N176:N179"/>
    <mergeCell ref="O176:O179"/>
    <mergeCell ref="P176:P179"/>
    <mergeCell ref="Q176:Q179"/>
    <mergeCell ref="R176:R179"/>
    <mergeCell ref="S176:S179"/>
    <mergeCell ref="A176:B179"/>
    <mergeCell ref="C176:C179"/>
    <mergeCell ref="D176:D179"/>
    <mergeCell ref="E176:E179"/>
    <mergeCell ref="F176:F179"/>
    <mergeCell ref="G176:G179"/>
    <mergeCell ref="H176:H179"/>
    <mergeCell ref="I176:I179"/>
    <mergeCell ref="J176:J179"/>
    <mergeCell ref="A170:B170"/>
    <mergeCell ref="A171:B171"/>
    <mergeCell ref="AH171:AI171"/>
    <mergeCell ref="AJ171:AK171"/>
    <mergeCell ref="A173:B173"/>
    <mergeCell ref="A174:B174"/>
    <mergeCell ref="AH174:AK174"/>
    <mergeCell ref="A175:B175"/>
    <mergeCell ref="AH175:AI175"/>
    <mergeCell ref="AJ175:AK175"/>
    <mergeCell ref="AC166:AC169"/>
    <mergeCell ref="AD166:AD169"/>
    <mergeCell ref="AE166:AE169"/>
    <mergeCell ref="AF166:AF169"/>
    <mergeCell ref="AG166:AG169"/>
    <mergeCell ref="AH166:AH169"/>
    <mergeCell ref="AI166:AI169"/>
    <mergeCell ref="AJ166:AJ169"/>
    <mergeCell ref="AK166:AK169"/>
    <mergeCell ref="T166:T169"/>
    <mergeCell ref="U166:U169"/>
    <mergeCell ref="V166:V169"/>
    <mergeCell ref="W166:W169"/>
    <mergeCell ref="X166:X169"/>
    <mergeCell ref="Y166:Y169"/>
    <mergeCell ref="Z166:Z169"/>
    <mergeCell ref="AA166:AA169"/>
    <mergeCell ref="AB166:AB169"/>
    <mergeCell ref="K166:K169"/>
    <mergeCell ref="L166:L169"/>
    <mergeCell ref="M166:M169"/>
    <mergeCell ref="N166:N169"/>
    <mergeCell ref="O166:O169"/>
    <mergeCell ref="P166:P169"/>
    <mergeCell ref="Q166:Q169"/>
    <mergeCell ref="R166:R169"/>
    <mergeCell ref="S166:S169"/>
    <mergeCell ref="A166:B169"/>
    <mergeCell ref="C166:C169"/>
    <mergeCell ref="D166:D169"/>
    <mergeCell ref="E166:E169"/>
    <mergeCell ref="F166:F169"/>
    <mergeCell ref="G166:G169"/>
    <mergeCell ref="H166:H169"/>
    <mergeCell ref="I166:I169"/>
    <mergeCell ref="J166:J169"/>
    <mergeCell ref="A160:B160"/>
    <mergeCell ref="A161:B161"/>
    <mergeCell ref="AH161:AI161"/>
    <mergeCell ref="AJ161:AK161"/>
    <mergeCell ref="A163:B163"/>
    <mergeCell ref="A164:B164"/>
    <mergeCell ref="AH164:AK164"/>
    <mergeCell ref="A165:B165"/>
    <mergeCell ref="AH165:AI165"/>
    <mergeCell ref="AJ165:AK165"/>
    <mergeCell ref="AC156:AC159"/>
    <mergeCell ref="AD156:AD159"/>
    <mergeCell ref="AE156:AE159"/>
    <mergeCell ref="AF156:AF159"/>
    <mergeCell ref="AG156:AG159"/>
    <mergeCell ref="AH156:AH159"/>
    <mergeCell ref="AI156:AI159"/>
    <mergeCell ref="AJ156:AJ159"/>
    <mergeCell ref="AK156:AK159"/>
    <mergeCell ref="T156:T159"/>
    <mergeCell ref="U156:U159"/>
    <mergeCell ref="V156:V159"/>
    <mergeCell ref="W156:W159"/>
    <mergeCell ref="X156:X159"/>
    <mergeCell ref="Y156:Y159"/>
    <mergeCell ref="Z156:Z159"/>
    <mergeCell ref="AA156:AA159"/>
    <mergeCell ref="AB156:AB159"/>
    <mergeCell ref="K156:K159"/>
    <mergeCell ref="L156:L159"/>
    <mergeCell ref="M156:M159"/>
    <mergeCell ref="N156:N159"/>
    <mergeCell ref="O156:O159"/>
    <mergeCell ref="P156:P159"/>
    <mergeCell ref="Q156:Q159"/>
    <mergeCell ref="R156:R159"/>
    <mergeCell ref="S156:S159"/>
    <mergeCell ref="A156:B159"/>
    <mergeCell ref="C156:C159"/>
    <mergeCell ref="D156:D159"/>
    <mergeCell ref="E156:E159"/>
    <mergeCell ref="F156:F159"/>
    <mergeCell ref="G156:G159"/>
    <mergeCell ref="H156:H159"/>
    <mergeCell ref="I156:I159"/>
    <mergeCell ref="J156:J159"/>
    <mergeCell ref="A150:B150"/>
    <mergeCell ref="A151:B151"/>
    <mergeCell ref="AH151:AI151"/>
    <mergeCell ref="AJ151:AK151"/>
    <mergeCell ref="A153:B153"/>
    <mergeCell ref="A154:B154"/>
    <mergeCell ref="AH154:AK154"/>
    <mergeCell ref="A155:B155"/>
    <mergeCell ref="AH155:AI155"/>
    <mergeCell ref="AJ155:AK155"/>
    <mergeCell ref="AC146:AC149"/>
    <mergeCell ref="AD146:AD149"/>
    <mergeCell ref="AE146:AE149"/>
    <mergeCell ref="AF146:AF149"/>
    <mergeCell ref="AG146:AG149"/>
    <mergeCell ref="AH146:AH149"/>
    <mergeCell ref="AI146:AI149"/>
    <mergeCell ref="AJ146:AJ149"/>
    <mergeCell ref="AK146:AK149"/>
    <mergeCell ref="T146:T149"/>
    <mergeCell ref="U146:U149"/>
    <mergeCell ref="V146:V149"/>
    <mergeCell ref="W146:W149"/>
    <mergeCell ref="X146:X149"/>
    <mergeCell ref="Y146:Y149"/>
    <mergeCell ref="Z146:Z149"/>
    <mergeCell ref="AA146:AA149"/>
    <mergeCell ref="AB146:AB149"/>
    <mergeCell ref="A143:B143"/>
    <mergeCell ref="A144:B144"/>
    <mergeCell ref="AH144:AK144"/>
    <mergeCell ref="A145:B145"/>
    <mergeCell ref="AH145:AI145"/>
    <mergeCell ref="AJ145:AK145"/>
    <mergeCell ref="A146:B149"/>
    <mergeCell ref="C146:C149"/>
    <mergeCell ref="D146:D149"/>
    <mergeCell ref="E146:E149"/>
    <mergeCell ref="F146:F149"/>
    <mergeCell ref="G146:G149"/>
    <mergeCell ref="H146:H149"/>
    <mergeCell ref="I146:I149"/>
    <mergeCell ref="J146:J149"/>
    <mergeCell ref="K146:K149"/>
    <mergeCell ref="L146:L149"/>
    <mergeCell ref="M146:M149"/>
    <mergeCell ref="N146:N149"/>
    <mergeCell ref="O146:O149"/>
    <mergeCell ref="P146:P149"/>
    <mergeCell ref="Q146:Q149"/>
    <mergeCell ref="R146:R149"/>
    <mergeCell ref="S146:S149"/>
    <mergeCell ref="A138:D138"/>
    <mergeCell ref="E138:I138"/>
    <mergeCell ref="J138:K138"/>
    <mergeCell ref="L138:P138"/>
    <mergeCell ref="Q138:R138"/>
    <mergeCell ref="A139:D139"/>
    <mergeCell ref="E139:R139"/>
    <mergeCell ref="A140:D140"/>
    <mergeCell ref="E140:R140"/>
    <mergeCell ref="A133:B133"/>
    <mergeCell ref="A134:B134"/>
    <mergeCell ref="AH134:AI134"/>
    <mergeCell ref="AJ134:AK134"/>
    <mergeCell ref="A137:D137"/>
    <mergeCell ref="E137:R137"/>
    <mergeCell ref="AC137:AE137"/>
    <mergeCell ref="AF137:AH137"/>
    <mergeCell ref="AI137:AK137"/>
    <mergeCell ref="AC129:AC132"/>
    <mergeCell ref="AD129:AD132"/>
    <mergeCell ref="AE129:AE132"/>
    <mergeCell ref="AF129:AF132"/>
    <mergeCell ref="AG129:AG132"/>
    <mergeCell ref="AH129:AH132"/>
    <mergeCell ref="AI129:AI132"/>
    <mergeCell ref="AJ129:AJ132"/>
    <mergeCell ref="AK129:AK132"/>
    <mergeCell ref="T129:T132"/>
    <mergeCell ref="U129:U132"/>
    <mergeCell ref="V129:V132"/>
    <mergeCell ref="W129:W132"/>
    <mergeCell ref="X129:X132"/>
    <mergeCell ref="Y129:Y132"/>
    <mergeCell ref="Z129:Z132"/>
    <mergeCell ref="AA129:AA132"/>
    <mergeCell ref="AB129:AB132"/>
    <mergeCell ref="K129:K132"/>
    <mergeCell ref="L129:L132"/>
    <mergeCell ref="M129:M132"/>
    <mergeCell ref="N129:N132"/>
    <mergeCell ref="O129:O132"/>
    <mergeCell ref="P129:P132"/>
    <mergeCell ref="Q129:Q132"/>
    <mergeCell ref="R129:R132"/>
    <mergeCell ref="S129:S132"/>
    <mergeCell ref="A129:B132"/>
    <mergeCell ref="C129:C132"/>
    <mergeCell ref="D129:D132"/>
    <mergeCell ref="E129:E132"/>
    <mergeCell ref="F129:F132"/>
    <mergeCell ref="G129:G132"/>
    <mergeCell ref="H129:H132"/>
    <mergeCell ref="I129:I132"/>
    <mergeCell ref="J129:J132"/>
    <mergeCell ref="A123:B123"/>
    <mergeCell ref="A124:B124"/>
    <mergeCell ref="AH124:AI124"/>
    <mergeCell ref="AJ124:AK124"/>
    <mergeCell ref="A126:B126"/>
    <mergeCell ref="A127:B127"/>
    <mergeCell ref="AH127:AK127"/>
    <mergeCell ref="A128:B128"/>
    <mergeCell ref="AH128:AI128"/>
    <mergeCell ref="AJ128:AK128"/>
    <mergeCell ref="AC119:AC122"/>
    <mergeCell ref="AD119:AD122"/>
    <mergeCell ref="AE119:AE122"/>
    <mergeCell ref="AF119:AF122"/>
    <mergeCell ref="AG119:AG122"/>
    <mergeCell ref="AH119:AH122"/>
    <mergeCell ref="AI119:AI122"/>
    <mergeCell ref="AJ119:AJ122"/>
    <mergeCell ref="AK119:AK122"/>
    <mergeCell ref="T119:T122"/>
    <mergeCell ref="U119:U122"/>
    <mergeCell ref="V119:V122"/>
    <mergeCell ref="W119:W122"/>
    <mergeCell ref="X119:X122"/>
    <mergeCell ref="Y119:Y122"/>
    <mergeCell ref="Z119:Z122"/>
    <mergeCell ref="AA119:AA122"/>
    <mergeCell ref="AB119:AB122"/>
    <mergeCell ref="K119:K122"/>
    <mergeCell ref="L119:L122"/>
    <mergeCell ref="M119:M122"/>
    <mergeCell ref="N119:N122"/>
    <mergeCell ref="O119:O122"/>
    <mergeCell ref="P119:P122"/>
    <mergeCell ref="Q119:Q122"/>
    <mergeCell ref="R119:R122"/>
    <mergeCell ref="S119:S122"/>
    <mergeCell ref="A119:B122"/>
    <mergeCell ref="C119:C122"/>
    <mergeCell ref="D119:D122"/>
    <mergeCell ref="E119:E122"/>
    <mergeCell ref="F119:F122"/>
    <mergeCell ref="G119:G122"/>
    <mergeCell ref="H119:H122"/>
    <mergeCell ref="I119:I122"/>
    <mergeCell ref="J119:J122"/>
    <mergeCell ref="A113:B113"/>
    <mergeCell ref="A114:B114"/>
    <mergeCell ref="AH114:AI114"/>
    <mergeCell ref="AJ114:AK114"/>
    <mergeCell ref="A116:B116"/>
    <mergeCell ref="A117:B117"/>
    <mergeCell ref="AH117:AK117"/>
    <mergeCell ref="A118:B118"/>
    <mergeCell ref="AH118:AI118"/>
    <mergeCell ref="AJ118:AK118"/>
    <mergeCell ref="AC109:AC112"/>
    <mergeCell ref="AD109:AD112"/>
    <mergeCell ref="AE109:AE112"/>
    <mergeCell ref="AF109:AF112"/>
    <mergeCell ref="AG109:AG112"/>
    <mergeCell ref="AH109:AH112"/>
    <mergeCell ref="AI109:AI112"/>
    <mergeCell ref="AJ109:AJ112"/>
    <mergeCell ref="AK109:AK112"/>
    <mergeCell ref="T109:T112"/>
    <mergeCell ref="U109:U112"/>
    <mergeCell ref="V109:V112"/>
    <mergeCell ref="W109:W112"/>
    <mergeCell ref="X109:X112"/>
    <mergeCell ref="Y109:Y112"/>
    <mergeCell ref="Z109:Z112"/>
    <mergeCell ref="AA109:AA112"/>
    <mergeCell ref="AB109:AB112"/>
    <mergeCell ref="K109:K112"/>
    <mergeCell ref="L109:L112"/>
    <mergeCell ref="M109:M112"/>
    <mergeCell ref="N109:N112"/>
    <mergeCell ref="O109:O112"/>
    <mergeCell ref="P109:P112"/>
    <mergeCell ref="Q109:Q112"/>
    <mergeCell ref="R109:R112"/>
    <mergeCell ref="S109:S112"/>
    <mergeCell ref="A109:B112"/>
    <mergeCell ref="C109:C112"/>
    <mergeCell ref="D109:D112"/>
    <mergeCell ref="E109:E112"/>
    <mergeCell ref="F109:F112"/>
    <mergeCell ref="G109:G112"/>
    <mergeCell ref="H109:H112"/>
    <mergeCell ref="I109:I112"/>
    <mergeCell ref="J109:J112"/>
    <mergeCell ref="A103:B103"/>
    <mergeCell ref="A104:B104"/>
    <mergeCell ref="AH104:AI104"/>
    <mergeCell ref="AJ104:AK104"/>
    <mergeCell ref="A106:B106"/>
    <mergeCell ref="A107:B107"/>
    <mergeCell ref="AH107:AK107"/>
    <mergeCell ref="A108:B108"/>
    <mergeCell ref="AH108:AI108"/>
    <mergeCell ref="AJ108:AK108"/>
    <mergeCell ref="AC99:AC102"/>
    <mergeCell ref="AD99:AD102"/>
    <mergeCell ref="AE99:AE102"/>
    <mergeCell ref="AF99:AF102"/>
    <mergeCell ref="AG99:AG102"/>
    <mergeCell ref="AH99:AH102"/>
    <mergeCell ref="AI99:AI102"/>
    <mergeCell ref="AJ99:AJ102"/>
    <mergeCell ref="AK99:AK102"/>
    <mergeCell ref="T99:T102"/>
    <mergeCell ref="U99:U102"/>
    <mergeCell ref="V99:V102"/>
    <mergeCell ref="W99:W102"/>
    <mergeCell ref="X99:X102"/>
    <mergeCell ref="Y99:Y102"/>
    <mergeCell ref="Z99:Z102"/>
    <mergeCell ref="AA99:AA102"/>
    <mergeCell ref="AB99:AB102"/>
    <mergeCell ref="K99:K102"/>
    <mergeCell ref="L99:L102"/>
    <mergeCell ref="M99:M102"/>
    <mergeCell ref="N99:N102"/>
    <mergeCell ref="O99:O102"/>
    <mergeCell ref="P99:P102"/>
    <mergeCell ref="Q99:Q102"/>
    <mergeCell ref="R99:R102"/>
    <mergeCell ref="S99:S102"/>
    <mergeCell ref="A99:B102"/>
    <mergeCell ref="C99:C102"/>
    <mergeCell ref="D99:D102"/>
    <mergeCell ref="E99:E102"/>
    <mergeCell ref="F99:F102"/>
    <mergeCell ref="G99:G102"/>
    <mergeCell ref="H99:H102"/>
    <mergeCell ref="I99:I102"/>
    <mergeCell ref="J99:J102"/>
    <mergeCell ref="A93:B93"/>
    <mergeCell ref="A94:B94"/>
    <mergeCell ref="AH94:AI94"/>
    <mergeCell ref="AJ94:AK94"/>
    <mergeCell ref="A96:B96"/>
    <mergeCell ref="A97:B97"/>
    <mergeCell ref="AH97:AK97"/>
    <mergeCell ref="A98:B98"/>
    <mergeCell ref="AH98:AI98"/>
    <mergeCell ref="AJ98:AK98"/>
    <mergeCell ref="AC89:AC92"/>
    <mergeCell ref="AD89:AD92"/>
    <mergeCell ref="AE89:AE92"/>
    <mergeCell ref="AF89:AF92"/>
    <mergeCell ref="AG89:AG92"/>
    <mergeCell ref="AH89:AH92"/>
    <mergeCell ref="AI89:AI92"/>
    <mergeCell ref="AJ89:AJ92"/>
    <mergeCell ref="AK89:AK92"/>
    <mergeCell ref="T89:T92"/>
    <mergeCell ref="U89:U92"/>
    <mergeCell ref="V89:V92"/>
    <mergeCell ref="W89:W92"/>
    <mergeCell ref="X89:X92"/>
    <mergeCell ref="Y89:Y92"/>
    <mergeCell ref="Z89:Z92"/>
    <mergeCell ref="AA89:AA92"/>
    <mergeCell ref="AB89:AB92"/>
    <mergeCell ref="K89:K92"/>
    <mergeCell ref="L89:L92"/>
    <mergeCell ref="M89:M92"/>
    <mergeCell ref="N89:N92"/>
    <mergeCell ref="O89:O92"/>
    <mergeCell ref="P89:P92"/>
    <mergeCell ref="Q89:Q92"/>
    <mergeCell ref="R89:R92"/>
    <mergeCell ref="S89:S92"/>
    <mergeCell ref="A89:B92"/>
    <mergeCell ref="C89:C92"/>
    <mergeCell ref="D89:D92"/>
    <mergeCell ref="E89:E92"/>
    <mergeCell ref="F89:F92"/>
    <mergeCell ref="G89:G92"/>
    <mergeCell ref="H89:H92"/>
    <mergeCell ref="I89:I92"/>
    <mergeCell ref="J89:J92"/>
    <mergeCell ref="A83:B83"/>
    <mergeCell ref="A84:B84"/>
    <mergeCell ref="AH84:AI84"/>
    <mergeCell ref="AJ84:AK84"/>
    <mergeCell ref="A86:B86"/>
    <mergeCell ref="A87:B87"/>
    <mergeCell ref="AH87:AK87"/>
    <mergeCell ref="A88:B88"/>
    <mergeCell ref="AH88:AI88"/>
    <mergeCell ref="AJ88:AK88"/>
    <mergeCell ref="AC79:AC82"/>
    <mergeCell ref="AD79:AD82"/>
    <mergeCell ref="AE79:AE82"/>
    <mergeCell ref="AF79:AF82"/>
    <mergeCell ref="AG79:AG82"/>
    <mergeCell ref="AH79:AH82"/>
    <mergeCell ref="AI79:AI82"/>
    <mergeCell ref="AJ79:AJ82"/>
    <mergeCell ref="AK79:AK82"/>
    <mergeCell ref="T79:T82"/>
    <mergeCell ref="U79:U82"/>
    <mergeCell ref="V79:V82"/>
    <mergeCell ref="W79:W82"/>
    <mergeCell ref="X79:X82"/>
    <mergeCell ref="Y79:Y82"/>
    <mergeCell ref="Z79:Z82"/>
    <mergeCell ref="AA79:AA82"/>
    <mergeCell ref="AB79:AB82"/>
    <mergeCell ref="K79:K82"/>
    <mergeCell ref="L79:L82"/>
    <mergeCell ref="M79:M82"/>
    <mergeCell ref="N79:N82"/>
    <mergeCell ref="O79:O82"/>
    <mergeCell ref="P79:P82"/>
    <mergeCell ref="Q79:Q82"/>
    <mergeCell ref="R79:R82"/>
    <mergeCell ref="S79:S82"/>
    <mergeCell ref="A79:B82"/>
    <mergeCell ref="C79:C82"/>
    <mergeCell ref="D79:D82"/>
    <mergeCell ref="E79:E82"/>
    <mergeCell ref="F79:F82"/>
    <mergeCell ref="G79:G82"/>
    <mergeCell ref="H79:H82"/>
    <mergeCell ref="I79:I82"/>
    <mergeCell ref="J79:J82"/>
    <mergeCell ref="A72:D72"/>
    <mergeCell ref="E72:R72"/>
    <mergeCell ref="A73:D73"/>
    <mergeCell ref="E73:R73"/>
    <mergeCell ref="A76:B76"/>
    <mergeCell ref="A77:B77"/>
    <mergeCell ref="AH77:AK77"/>
    <mergeCell ref="A78:B78"/>
    <mergeCell ref="AH78:AI78"/>
    <mergeCell ref="AJ78:AK78"/>
    <mergeCell ref="A70:D70"/>
    <mergeCell ref="E70:R70"/>
    <mergeCell ref="AC70:AE70"/>
    <mergeCell ref="AF70:AH70"/>
    <mergeCell ref="AI70:AK70"/>
    <mergeCell ref="A71:D71"/>
    <mergeCell ref="E71:I71"/>
    <mergeCell ref="J71:K71"/>
    <mergeCell ref="L71:P71"/>
    <mergeCell ref="Q71:R71"/>
    <mergeCell ref="A3:D3"/>
    <mergeCell ref="A4:D4"/>
    <mergeCell ref="A5:D5"/>
    <mergeCell ref="A6:D6"/>
    <mergeCell ref="E3:R3"/>
    <mergeCell ref="AH20:AK20"/>
    <mergeCell ref="Q22:Q25"/>
    <mergeCell ref="R22:R25"/>
    <mergeCell ref="S22:S25"/>
    <mergeCell ref="T22:T25"/>
    <mergeCell ref="I22:I25"/>
    <mergeCell ref="J22:J25"/>
    <mergeCell ref="K22:K25"/>
    <mergeCell ref="L22:L25"/>
    <mergeCell ref="M22:M25"/>
    <mergeCell ref="N22:N25"/>
    <mergeCell ref="AG22:AG25"/>
    <mergeCell ref="AH22:AH25"/>
    <mergeCell ref="AI22:AI25"/>
    <mergeCell ref="AJ22:AJ25"/>
    <mergeCell ref="AB22:AB25"/>
    <mergeCell ref="AC22:AC25"/>
    <mergeCell ref="AI62:AI65"/>
    <mergeCell ref="AJ62:AJ65"/>
    <mergeCell ref="AK62:AK65"/>
    <mergeCell ref="AC62:AC65"/>
    <mergeCell ref="AD62:AD65"/>
    <mergeCell ref="AE62:AE65"/>
    <mergeCell ref="AF62:AF65"/>
    <mergeCell ref="AG62:AG65"/>
    <mergeCell ref="AH62:AH65"/>
    <mergeCell ref="W62:W65"/>
    <mergeCell ref="X62:X65"/>
    <mergeCell ref="Y62:Y65"/>
    <mergeCell ref="Z62:Z65"/>
    <mergeCell ref="AA62:AA65"/>
    <mergeCell ref="AB62:AB65"/>
    <mergeCell ref="Q62:Q65"/>
    <mergeCell ref="R62:R65"/>
    <mergeCell ref="S62:S65"/>
    <mergeCell ref="T62:T65"/>
    <mergeCell ref="U62:U65"/>
    <mergeCell ref="V62:V65"/>
    <mergeCell ref="K62:K65"/>
    <mergeCell ref="L62:L65"/>
    <mergeCell ref="M62:M65"/>
    <mergeCell ref="N62:N65"/>
    <mergeCell ref="O62:O65"/>
    <mergeCell ref="P62:P65"/>
    <mergeCell ref="AK52:AK55"/>
    <mergeCell ref="A62:B65"/>
    <mergeCell ref="C62:C65"/>
    <mergeCell ref="D62:D65"/>
    <mergeCell ref="E62:E65"/>
    <mergeCell ref="F62:F65"/>
    <mergeCell ref="G62:G65"/>
    <mergeCell ref="H62:H65"/>
    <mergeCell ref="I62:I65"/>
    <mergeCell ref="J62:J65"/>
    <mergeCell ref="AE52:AE55"/>
    <mergeCell ref="AF52:AF55"/>
    <mergeCell ref="AG52:AG55"/>
    <mergeCell ref="AH52:AH55"/>
    <mergeCell ref="AI52:AI55"/>
    <mergeCell ref="AJ52:AJ55"/>
    <mergeCell ref="Y52:Y55"/>
    <mergeCell ref="Z52:Z55"/>
    <mergeCell ref="AD52:AD55"/>
    <mergeCell ref="S52:S55"/>
    <mergeCell ref="T52:T55"/>
    <mergeCell ref="S42:S45"/>
    <mergeCell ref="T42:T45"/>
    <mergeCell ref="U52:U55"/>
    <mergeCell ref="V52:V55"/>
    <mergeCell ref="W52:W55"/>
    <mergeCell ref="X52:X55"/>
    <mergeCell ref="M52:M55"/>
    <mergeCell ref="N52:N55"/>
    <mergeCell ref="O52:O55"/>
    <mergeCell ref="P52:P55"/>
    <mergeCell ref="Q52:Q55"/>
    <mergeCell ref="R52:R55"/>
    <mergeCell ref="Q42:Q45"/>
    <mergeCell ref="R42:R45"/>
    <mergeCell ref="AK42:AK45"/>
    <mergeCell ref="AE42:AE45"/>
    <mergeCell ref="AF42:AF45"/>
    <mergeCell ref="AG42:AG45"/>
    <mergeCell ref="AH42:AH45"/>
    <mergeCell ref="AI42:AI45"/>
    <mergeCell ref="AJ42:AJ45"/>
    <mergeCell ref="Y42:Y45"/>
    <mergeCell ref="Z42:Z45"/>
    <mergeCell ref="AA42:AA45"/>
    <mergeCell ref="AB42:AB45"/>
    <mergeCell ref="AC42:AC45"/>
    <mergeCell ref="AD42:AD45"/>
    <mergeCell ref="AA52:AA55"/>
    <mergeCell ref="AB52:AB55"/>
    <mergeCell ref="AC52:AC55"/>
    <mergeCell ref="A52:B55"/>
    <mergeCell ref="C52:C55"/>
    <mergeCell ref="D52:D55"/>
    <mergeCell ref="E52:E55"/>
    <mergeCell ref="F52:F55"/>
    <mergeCell ref="G52:G55"/>
    <mergeCell ref="H52:H55"/>
    <mergeCell ref="I52:I55"/>
    <mergeCell ref="J52:J55"/>
    <mergeCell ref="A42:B45"/>
    <mergeCell ref="C42:C45"/>
    <mergeCell ref="D42:D45"/>
    <mergeCell ref="E42:E45"/>
    <mergeCell ref="F42:F45"/>
    <mergeCell ref="G42:G45"/>
    <mergeCell ref="H42:H45"/>
    <mergeCell ref="AC32:AC35"/>
    <mergeCell ref="AD32:AD35"/>
    <mergeCell ref="W32:W35"/>
    <mergeCell ref="X32:X35"/>
    <mergeCell ref="Y32:Y35"/>
    <mergeCell ref="Z32:Z35"/>
    <mergeCell ref="AA32:AA35"/>
    <mergeCell ref="AB32:AB35"/>
    <mergeCell ref="Q32:Q35"/>
    <mergeCell ref="R32:R35"/>
    <mergeCell ref="A36:B36"/>
    <mergeCell ref="A37:B37"/>
    <mergeCell ref="AD22:AD25"/>
    <mergeCell ref="AE22:AE25"/>
    <mergeCell ref="AF22:AF25"/>
    <mergeCell ref="U22:U25"/>
    <mergeCell ref="V22:V25"/>
    <mergeCell ref="AI32:AI35"/>
    <mergeCell ref="AJ32:AJ35"/>
    <mergeCell ref="AE32:AE35"/>
    <mergeCell ref="AF32:AF35"/>
    <mergeCell ref="AG32:AG35"/>
    <mergeCell ref="AH32:AH35"/>
    <mergeCell ref="AF12:AF15"/>
    <mergeCell ref="AG12:AG15"/>
    <mergeCell ref="AH12:AH15"/>
    <mergeCell ref="T12:T15"/>
    <mergeCell ref="U12:U15"/>
    <mergeCell ref="V12:V15"/>
    <mergeCell ref="W12:W15"/>
    <mergeCell ref="X12:X15"/>
    <mergeCell ref="Y12:Y15"/>
    <mergeCell ref="AB12:AB15"/>
    <mergeCell ref="AC12:AC15"/>
    <mergeCell ref="AD12:AD15"/>
    <mergeCell ref="AE12:AE15"/>
    <mergeCell ref="AI6:AK6"/>
    <mergeCell ref="Z6:AC6"/>
    <mergeCell ref="AD6:AE6"/>
    <mergeCell ref="AF6:AH6"/>
    <mergeCell ref="W3:Y5"/>
    <mergeCell ref="Z3:AB3"/>
    <mergeCell ref="AC4:AE4"/>
    <mergeCell ref="AC5:AE5"/>
    <mergeCell ref="AF4:AH4"/>
    <mergeCell ref="AI4:AK4"/>
    <mergeCell ref="AF5:AH5"/>
    <mergeCell ref="AI5:AK5"/>
    <mergeCell ref="W6:Y6"/>
    <mergeCell ref="A66:B66"/>
    <mergeCell ref="A67:B67"/>
    <mergeCell ref="AH67:AI67"/>
    <mergeCell ref="AJ67:AK67"/>
    <mergeCell ref="AI3:AK3"/>
    <mergeCell ref="AF3:AH3"/>
    <mergeCell ref="AC3:AE3"/>
    <mergeCell ref="Z4:AB4"/>
    <mergeCell ref="Z5:AB5"/>
    <mergeCell ref="A59:B59"/>
    <mergeCell ref="A60:B60"/>
    <mergeCell ref="AH60:AK60"/>
    <mergeCell ref="A61:B61"/>
    <mergeCell ref="AH61:AI61"/>
    <mergeCell ref="AJ61:AK61"/>
    <mergeCell ref="A51:B51"/>
    <mergeCell ref="AH51:AI51"/>
    <mergeCell ref="AJ51:AK51"/>
    <mergeCell ref="A56:B56"/>
    <mergeCell ref="A57:B57"/>
    <mergeCell ref="AH57:AI57"/>
    <mergeCell ref="AJ57:AK57"/>
    <mergeCell ref="K52:K55"/>
    <mergeCell ref="L52:L55"/>
    <mergeCell ref="A46:B46"/>
    <mergeCell ref="A47:B47"/>
    <mergeCell ref="AH47:AI47"/>
    <mergeCell ref="AJ47:AK47"/>
    <mergeCell ref="A49:B49"/>
    <mergeCell ref="A50:B50"/>
    <mergeCell ref="AH50:AK50"/>
    <mergeCell ref="A40:B40"/>
    <mergeCell ref="AH40:AK40"/>
    <mergeCell ref="A41:B41"/>
    <mergeCell ref="AH41:AI41"/>
    <mergeCell ref="AJ41:AK41"/>
    <mergeCell ref="I42:I45"/>
    <mergeCell ref="J42:J45"/>
    <mergeCell ref="K42:K45"/>
    <mergeCell ref="L42:L45"/>
    <mergeCell ref="U42:U45"/>
    <mergeCell ref="V42:V45"/>
    <mergeCell ref="W42:W45"/>
    <mergeCell ref="X42:X45"/>
    <mergeCell ref="M42:M45"/>
    <mergeCell ref="N42:N45"/>
    <mergeCell ref="O42:O45"/>
    <mergeCell ref="P42:P45"/>
    <mergeCell ref="AH37:AI37"/>
    <mergeCell ref="AJ37:AK37"/>
    <mergeCell ref="A39:B39"/>
    <mergeCell ref="G32:G35"/>
    <mergeCell ref="H32:H35"/>
    <mergeCell ref="I32:I35"/>
    <mergeCell ref="J32:J35"/>
    <mergeCell ref="A32:B35"/>
    <mergeCell ref="C32:C35"/>
    <mergeCell ref="D32:D35"/>
    <mergeCell ref="E32:E35"/>
    <mergeCell ref="F32:F35"/>
    <mergeCell ref="S32:S35"/>
    <mergeCell ref="T32:T35"/>
    <mergeCell ref="U32:U35"/>
    <mergeCell ref="V32:V35"/>
    <mergeCell ref="K32:K35"/>
    <mergeCell ref="L32:L35"/>
    <mergeCell ref="M32:M35"/>
    <mergeCell ref="N32:N35"/>
    <mergeCell ref="O32:O35"/>
    <mergeCell ref="P32:P35"/>
    <mergeCell ref="AK32:AK35"/>
    <mergeCell ref="A29:B29"/>
    <mergeCell ref="A30:B30"/>
    <mergeCell ref="AH30:AK30"/>
    <mergeCell ref="A31:B31"/>
    <mergeCell ref="AH31:AI31"/>
    <mergeCell ref="AJ31:AK31"/>
    <mergeCell ref="AH21:AI21"/>
    <mergeCell ref="AJ21:AK21"/>
    <mergeCell ref="AH27:AI27"/>
    <mergeCell ref="AJ27:AK27"/>
    <mergeCell ref="W22:W25"/>
    <mergeCell ref="X22:X25"/>
    <mergeCell ref="Y22:Y25"/>
    <mergeCell ref="Z22:Z25"/>
    <mergeCell ref="O22:O25"/>
    <mergeCell ref="P22:P25"/>
    <mergeCell ref="C22:C25"/>
    <mergeCell ref="D22:D25"/>
    <mergeCell ref="E22:E25"/>
    <mergeCell ref="F22:F25"/>
    <mergeCell ref="G22:G25"/>
    <mergeCell ref="H22:H25"/>
    <mergeCell ref="AK22:AK25"/>
    <mergeCell ref="AA22:AA25"/>
    <mergeCell ref="AH10:AK10"/>
    <mergeCell ref="AH11:AI11"/>
    <mergeCell ref="AJ11:AK11"/>
    <mergeCell ref="AH17:AI17"/>
    <mergeCell ref="AJ17:AK17"/>
    <mergeCell ref="A20:B20"/>
    <mergeCell ref="A21:B21"/>
    <mergeCell ref="A26:B26"/>
    <mergeCell ref="A27:B27"/>
    <mergeCell ref="A19:B19"/>
    <mergeCell ref="A22:B25"/>
    <mergeCell ref="A12:B15"/>
    <mergeCell ref="C12:C15"/>
    <mergeCell ref="S12:S15"/>
    <mergeCell ref="D12:D15"/>
    <mergeCell ref="E12:E15"/>
    <mergeCell ref="F12:F15"/>
    <mergeCell ref="G12:G15"/>
    <mergeCell ref="H12:H15"/>
    <mergeCell ref="AI12:AI15"/>
    <mergeCell ref="AJ12:AJ15"/>
    <mergeCell ref="AK12:AK15"/>
    <mergeCell ref="Z12:Z15"/>
    <mergeCell ref="AA12:AA15"/>
    <mergeCell ref="E4:I4"/>
    <mergeCell ref="J4:K4"/>
    <mergeCell ref="L4:P4"/>
    <mergeCell ref="Q4:R4"/>
    <mergeCell ref="A11:B11"/>
    <mergeCell ref="A10:B10"/>
    <mergeCell ref="A16:B16"/>
    <mergeCell ref="A17:B17"/>
    <mergeCell ref="I12:I15"/>
    <mergeCell ref="J12:J15"/>
    <mergeCell ref="K12:K15"/>
    <mergeCell ref="L12:L15"/>
    <mergeCell ref="A9:B9"/>
    <mergeCell ref="P12:P15"/>
    <mergeCell ref="Q12:Q15"/>
    <mergeCell ref="R12:R15"/>
    <mergeCell ref="M12:M15"/>
    <mergeCell ref="N12:N15"/>
    <mergeCell ref="O12:O15"/>
    <mergeCell ref="E6:R6"/>
    <mergeCell ref="E5:R5"/>
  </mergeCells>
  <phoneticPr fontId="3"/>
  <conditionalFormatting sqref="C12:R12 C11:AG11 C31:AG31">
    <cfRule type="containsText" dxfId="49" priority="63" operator="containsText" text="土">
      <formula>NOT(ISERROR(SEARCH("土",C11)))</formula>
    </cfRule>
    <cfRule type="containsText" dxfId="48" priority="64" operator="containsText" text="日">
      <formula>NOT(ISERROR(SEARCH("日",C11)))</formula>
    </cfRule>
  </conditionalFormatting>
  <conditionalFormatting sqref="C21:AG21">
    <cfRule type="containsText" dxfId="47" priority="61" operator="containsText" text="土">
      <formula>NOT(ISERROR(SEARCH("土",C21)))</formula>
    </cfRule>
    <cfRule type="containsText" dxfId="46" priority="62" operator="containsText" text="日">
      <formula>NOT(ISERROR(SEARCH("日",C21)))</formula>
    </cfRule>
  </conditionalFormatting>
  <conditionalFormatting sqref="C41:AG41">
    <cfRule type="containsText" dxfId="45" priority="57" operator="containsText" text="土">
      <formula>NOT(ISERROR(SEARCH("土",C41)))</formula>
    </cfRule>
    <cfRule type="containsText" dxfId="44" priority="58" operator="containsText" text="日">
      <formula>NOT(ISERROR(SEARCH("日",C41)))</formula>
    </cfRule>
  </conditionalFormatting>
  <conditionalFormatting sqref="C51:AG51">
    <cfRule type="containsText" dxfId="43" priority="55" operator="containsText" text="土">
      <formula>NOT(ISERROR(SEARCH("土",C51)))</formula>
    </cfRule>
    <cfRule type="containsText" dxfId="42" priority="56" operator="containsText" text="日">
      <formula>NOT(ISERROR(SEARCH("日",C51)))</formula>
    </cfRule>
  </conditionalFormatting>
  <conditionalFormatting sqref="C61:AG61">
    <cfRule type="containsText" dxfId="41" priority="53" operator="containsText" text="土">
      <formula>NOT(ISERROR(SEARCH("土",C61)))</formula>
    </cfRule>
    <cfRule type="containsText" dxfId="40" priority="54" operator="containsText" text="日">
      <formula>NOT(ISERROR(SEARCH("日",C61)))</formula>
    </cfRule>
  </conditionalFormatting>
  <conditionalFormatting sqref="T12:AG12">
    <cfRule type="containsText" dxfId="39" priority="51" operator="containsText" text="土">
      <formula>NOT(ISERROR(SEARCH("土",T12)))</formula>
    </cfRule>
    <cfRule type="containsText" dxfId="38" priority="52" operator="containsText" text="日">
      <formula>NOT(ISERROR(SEARCH("日",T12)))</formula>
    </cfRule>
  </conditionalFormatting>
  <conditionalFormatting sqref="AI6:AK6">
    <cfRule type="containsText" dxfId="37" priority="37" operator="containsText" text="NG">
      <formula>NOT(ISERROR(SEARCH("NG",AI6)))</formula>
    </cfRule>
    <cfRule type="cellIs" dxfId="36" priority="38" operator="equal">
      <formula>"OK"</formula>
    </cfRule>
  </conditionalFormatting>
  <dataValidations count="1">
    <dataValidation type="list" allowBlank="1" showInputMessage="1" showErrorMessage="1" sqref="C237:AG238 C16:AG17 C46:AG47 C26:AG27 C56:AG57 C66:AG67 C133:AG134 C83:AG84 C93:AG94 C113:AG114 C123:AG124 C103:AG104 C200:AG201 C150:AG151 C160:AG161 C180:AG181 C190:AG191 C170:AG171 C267:AG268 C217:AG218 C227:AG228 C247:AG248 C257:AG258 C36:AG37" xr:uid="{38095FA4-E310-451B-BC70-9564161F571D}">
      <formula1>"　,－,休,雨,年,夏,工,中"</formula1>
    </dataValidation>
  </dataValidations>
  <pageMargins left="0.70866141732283472" right="0.39370078740157483" top="0.47244094488188981" bottom="0.47244094488188981" header="0" footer="0"/>
  <pageSetup paperSize="9" scale="67" orientation="portrait" r:id="rId1"/>
  <rowBreaks count="3" manualBreakCount="3">
    <brk id="67" max="36" man="1"/>
    <brk id="134" max="36" man="1"/>
    <brk id="201" max="3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text="土" id="{4E4B685D-8361-458D-877B-E781376549AD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36" operator="containsText" text="日" id="{5BE82EB1-E00A-4482-BA98-BE6B4EF406BB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C78:AG78</xm:sqref>
        </x14:conditionalFormatting>
        <x14:conditionalFormatting xmlns:xm="http://schemas.microsoft.com/office/excel/2006/main">
          <x14:cfRule type="containsText" priority="33" operator="containsText" text="土" id="{1A5A0BDB-8C6A-40B9-9F40-61558F9E6DDF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34" operator="containsText" text="日" id="{72F96627-D8CB-496F-85C0-77505B142276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C88:AG88</xm:sqref>
        </x14:conditionalFormatting>
        <x14:conditionalFormatting xmlns:xm="http://schemas.microsoft.com/office/excel/2006/main">
          <x14:cfRule type="containsText" priority="31" operator="containsText" text="土" id="{E0D6CA6C-72D7-4C8E-A815-32233DCDB90D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text="日" id="{677CB480-A97D-4742-8DB2-2DA5CD60AE29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C98:AG98</xm:sqref>
        </x14:conditionalFormatting>
        <x14:conditionalFormatting xmlns:xm="http://schemas.microsoft.com/office/excel/2006/main">
          <x14:cfRule type="containsText" priority="29" operator="containsText" text="土" id="{7D86680C-3490-4860-9BFC-AB261DC9A4E7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30" operator="containsText" text="日" id="{C3A6109B-D72D-48CE-9BF5-F493F9D8E9AA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C108:AG108</xm:sqref>
        </x14:conditionalFormatting>
        <x14:conditionalFormatting xmlns:xm="http://schemas.microsoft.com/office/excel/2006/main">
          <x14:cfRule type="containsText" priority="27" operator="containsText" text="土" id="{E8E9639F-9626-4271-8763-A6DAB3DC8261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8" operator="containsText" text="日" id="{BB019761-AF8A-4C48-AAF6-3F49322B04CC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C118:AG118</xm:sqref>
        </x14:conditionalFormatting>
        <x14:conditionalFormatting xmlns:xm="http://schemas.microsoft.com/office/excel/2006/main">
          <x14:cfRule type="containsText" priority="25" operator="containsText" text="土" id="{AC7394A1-0C3E-4458-92EC-609D400FCCED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6" operator="containsText" text="日" id="{3FCF535F-3AC0-4085-92E6-4B827DA3261F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C128:AG128</xm:sqref>
        </x14:conditionalFormatting>
        <x14:conditionalFormatting xmlns:xm="http://schemas.microsoft.com/office/excel/2006/main">
          <x14:cfRule type="containsText" priority="23" operator="containsText" text="土" id="{1183790A-1FDA-480B-A98D-FF2B8F5DAC7F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text="日" id="{F41622A2-6AF5-4700-BA0F-9813DE3F54B2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C145:AG145</xm:sqref>
        </x14:conditionalFormatting>
        <x14:conditionalFormatting xmlns:xm="http://schemas.microsoft.com/office/excel/2006/main">
          <x14:cfRule type="containsText" priority="21" operator="containsText" text="土" id="{CD3DD4B0-2C1E-4A83-AB1C-1D776A767160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2" operator="containsText" text="日" id="{4690C472-61AE-476B-AB44-B0903073FB2F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C155:AG155</xm:sqref>
        </x14:conditionalFormatting>
        <x14:conditionalFormatting xmlns:xm="http://schemas.microsoft.com/office/excel/2006/main">
          <x14:cfRule type="containsText" priority="19" operator="containsText" text="土" id="{B1489C85-8A53-419B-AD36-98C07547ED65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0" operator="containsText" text="日" id="{0713F958-42E9-40B9-9F42-9A4CD831A4B0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C165:AG165</xm:sqref>
        </x14:conditionalFormatting>
        <x14:conditionalFormatting xmlns:xm="http://schemas.microsoft.com/office/excel/2006/main">
          <x14:cfRule type="containsText" priority="17" operator="containsText" text="土" id="{DC45D0F6-B0D0-40DA-880B-2807D5C7C80B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18" operator="containsText" text="日" id="{42EA21AC-CE07-48E9-A6A9-BA3EEDB2687E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C175:AG175</xm:sqref>
        </x14:conditionalFormatting>
        <x14:conditionalFormatting xmlns:xm="http://schemas.microsoft.com/office/excel/2006/main">
          <x14:cfRule type="containsText" priority="15" operator="containsText" text="土" id="{0F3F9085-CC49-4437-9676-DF8215F8F01F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text="日" id="{CC5752FC-3D59-43A7-B16F-7A9154B88792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C185:AG185</xm:sqref>
        </x14:conditionalFormatting>
        <x14:conditionalFormatting xmlns:xm="http://schemas.microsoft.com/office/excel/2006/main">
          <x14:cfRule type="containsText" priority="13" operator="containsText" text="土" id="{8C352279-6EBA-4A3D-AD7D-5EAFD9DFBB9A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14" operator="containsText" text="日" id="{8C262730-575E-4754-BCCF-652A654A62A1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C195:AG195</xm:sqref>
        </x14:conditionalFormatting>
        <x14:conditionalFormatting xmlns:xm="http://schemas.microsoft.com/office/excel/2006/main">
          <x14:cfRule type="containsText" priority="11" operator="containsText" text="土" id="{C00900C6-55F6-4A65-9962-C2F51F0CC363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12" operator="containsText" text="日" id="{D5C5C570-4B70-4CA2-B3B0-59C714CE3844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C212:AG212</xm:sqref>
        </x14:conditionalFormatting>
        <x14:conditionalFormatting xmlns:xm="http://schemas.microsoft.com/office/excel/2006/main">
          <x14:cfRule type="containsText" priority="9" operator="containsText" text="土" id="{D893626F-AD87-49DD-98E3-51A3D74EA41D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10" operator="containsText" text="日" id="{81AD8B46-78F0-402C-8406-FF4FE6B2C667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C222:AG222</xm:sqref>
        </x14:conditionalFormatting>
        <x14:conditionalFormatting xmlns:xm="http://schemas.microsoft.com/office/excel/2006/main">
          <x14:cfRule type="containsText" priority="7" operator="containsText" text="土" id="{7AADEA47-C840-4221-8C4A-AF0F204C59D5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text="日" id="{300DB6CD-EF5F-4DEC-941A-7011ECD4083E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C232:AG232</xm:sqref>
        </x14:conditionalFormatting>
        <x14:conditionalFormatting xmlns:xm="http://schemas.microsoft.com/office/excel/2006/main">
          <x14:cfRule type="containsText" priority="5" operator="containsText" text="土" id="{B61C02BC-F2F6-4960-B85E-AA06E616BDD6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6" operator="containsText" text="日" id="{C2398D8A-0ACA-4620-85D2-D2F12D70E04D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C242:AG242</xm:sqref>
        </x14:conditionalFormatting>
        <x14:conditionalFormatting xmlns:xm="http://schemas.microsoft.com/office/excel/2006/main">
          <x14:cfRule type="containsText" priority="3" operator="containsText" text="土" id="{20A94381-509F-4EE4-A292-81DC1AA912E9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4" operator="containsText" text="日" id="{67306721-65F4-4850-93A8-E873E43503CE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C252:AG252</xm:sqref>
        </x14:conditionalFormatting>
        <x14:conditionalFormatting xmlns:xm="http://schemas.microsoft.com/office/excel/2006/main">
          <x14:cfRule type="containsText" priority="1" operator="containsText" text="土" id="{22BED4C8-17C1-4BE0-A0D1-C59926AD2E79}">
            <xm:f>NOT(ISERROR(SEARCH("土",#REF!)))</xm:f>
            <x14:dxf>
              <font>
                <color rgb="FF002060"/>
              </font>
              <fill>
                <patternFill>
                  <bgColor theme="4" tint="0.59996337778862885"/>
                </patternFill>
              </fill>
            </x14:dxf>
          </x14:cfRule>
          <x14:cfRule type="containsText" priority="2" operator="containsText" text="日" id="{F4256C75-CE08-495A-8460-C7813E41B4A4}">
            <xm:f>NOT(ISERROR(SEARCH("日",#REF!)))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C262:AG262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6170-0435-4FDD-95BF-1591A76126CE}">
  <sheetPr>
    <tabColor theme="8" tint="0.39997558519241921"/>
  </sheetPr>
  <dimension ref="A1:C47"/>
  <sheetViews>
    <sheetView topLeftCell="A28" workbookViewId="0">
      <selection activeCell="B37" sqref="B37"/>
    </sheetView>
  </sheetViews>
  <sheetFormatPr defaultRowHeight="18" customHeight="1" x14ac:dyDescent="0.4"/>
  <cols>
    <col min="1" max="1" width="12.375" style="19" customWidth="1"/>
    <col min="2" max="2" width="9.375" style="19" bestFit="1" customWidth="1"/>
    <col min="3" max="3" width="25.75" style="19" bestFit="1" customWidth="1"/>
    <col min="4" max="16384" width="9" style="1"/>
  </cols>
  <sheetData>
    <row r="1" spans="1:3" ht="18" customHeight="1" x14ac:dyDescent="0.4">
      <c r="A1" s="22" t="s">
        <v>50</v>
      </c>
    </row>
    <row r="2" spans="1:3" ht="11.25" customHeight="1" x14ac:dyDescent="0.4"/>
    <row r="3" spans="1:3" ht="18" customHeight="1" x14ac:dyDescent="0.4">
      <c r="A3" s="22" t="s">
        <v>67</v>
      </c>
    </row>
    <row r="4" spans="1:3" ht="18" customHeight="1" x14ac:dyDescent="0.4">
      <c r="A4" s="20" t="s">
        <v>51</v>
      </c>
      <c r="B4" s="20" t="s">
        <v>52</v>
      </c>
      <c r="C4" s="20" t="s">
        <v>53</v>
      </c>
    </row>
    <row r="5" spans="1:3" ht="18" customHeight="1" x14ac:dyDescent="0.4">
      <c r="A5" s="18" t="s">
        <v>54</v>
      </c>
      <c r="B5" s="21">
        <v>45292</v>
      </c>
      <c r="C5" s="18"/>
    </row>
    <row r="6" spans="1:3" ht="18" customHeight="1" x14ac:dyDescent="0.4">
      <c r="A6" s="18" t="s">
        <v>56</v>
      </c>
      <c r="B6" s="21">
        <v>45299</v>
      </c>
      <c r="C6" s="18"/>
    </row>
    <row r="7" spans="1:3" ht="18" customHeight="1" x14ac:dyDescent="0.4">
      <c r="A7" s="18" t="s">
        <v>57</v>
      </c>
      <c r="B7" s="21">
        <v>45333</v>
      </c>
      <c r="C7" s="18"/>
    </row>
    <row r="8" spans="1:3" ht="18" customHeight="1" x14ac:dyDescent="0.4">
      <c r="A8" s="18" t="s">
        <v>55</v>
      </c>
      <c r="B8" s="21">
        <v>45334</v>
      </c>
      <c r="C8" s="18" t="s">
        <v>66</v>
      </c>
    </row>
    <row r="9" spans="1:3" ht="18" customHeight="1" x14ac:dyDescent="0.4">
      <c r="A9" s="18" t="s">
        <v>58</v>
      </c>
      <c r="B9" s="21">
        <v>45345</v>
      </c>
      <c r="C9" s="18"/>
    </row>
    <row r="10" spans="1:3" ht="18" customHeight="1" x14ac:dyDescent="0.4">
      <c r="A10" s="18" t="s">
        <v>59</v>
      </c>
      <c r="B10" s="21">
        <v>45371</v>
      </c>
      <c r="C10" s="18"/>
    </row>
    <row r="11" spans="1:3" ht="18" customHeight="1" x14ac:dyDescent="0.4">
      <c r="A11" s="18" t="s">
        <v>60</v>
      </c>
      <c r="B11" s="21">
        <v>45411</v>
      </c>
      <c r="C11" s="18"/>
    </row>
    <row r="12" spans="1:3" ht="18" customHeight="1" x14ac:dyDescent="0.4">
      <c r="A12" s="18" t="s">
        <v>61</v>
      </c>
      <c r="B12" s="21">
        <v>45415</v>
      </c>
      <c r="C12" s="18"/>
    </row>
    <row r="13" spans="1:3" ht="18" customHeight="1" x14ac:dyDescent="0.4">
      <c r="A13" s="18" t="s">
        <v>62</v>
      </c>
      <c r="B13" s="21">
        <v>45416</v>
      </c>
      <c r="C13" s="18"/>
    </row>
    <row r="14" spans="1:3" ht="18" customHeight="1" x14ac:dyDescent="0.4">
      <c r="A14" s="18" t="s">
        <v>63</v>
      </c>
      <c r="B14" s="21">
        <v>45417</v>
      </c>
      <c r="C14" s="18"/>
    </row>
    <row r="15" spans="1:3" ht="18" customHeight="1" x14ac:dyDescent="0.4">
      <c r="A15" s="18" t="s">
        <v>55</v>
      </c>
      <c r="B15" s="21">
        <v>45418</v>
      </c>
      <c r="C15" s="18" t="s">
        <v>66</v>
      </c>
    </row>
    <row r="16" spans="1:3" ht="18" customHeight="1" x14ac:dyDescent="0.4">
      <c r="A16" s="18" t="s">
        <v>41</v>
      </c>
      <c r="B16" s="21">
        <v>45488</v>
      </c>
      <c r="C16" s="18"/>
    </row>
    <row r="17" spans="1:3" ht="18" customHeight="1" x14ac:dyDescent="0.4">
      <c r="A17" s="18" t="s">
        <v>42</v>
      </c>
      <c r="B17" s="21">
        <v>45515</v>
      </c>
      <c r="C17" s="18"/>
    </row>
    <row r="18" spans="1:3" ht="18" customHeight="1" x14ac:dyDescent="0.4">
      <c r="A18" s="18" t="s">
        <v>55</v>
      </c>
      <c r="B18" s="21">
        <v>45516</v>
      </c>
      <c r="C18" s="18" t="s">
        <v>66</v>
      </c>
    </row>
    <row r="19" spans="1:3" ht="18" customHeight="1" x14ac:dyDescent="0.4">
      <c r="A19" s="18" t="s">
        <v>64</v>
      </c>
      <c r="B19" s="21">
        <v>45551</v>
      </c>
      <c r="C19" s="18"/>
    </row>
    <row r="20" spans="1:3" ht="18" customHeight="1" x14ac:dyDescent="0.4">
      <c r="A20" s="18" t="s">
        <v>65</v>
      </c>
      <c r="B20" s="21">
        <v>45557</v>
      </c>
      <c r="C20" s="18"/>
    </row>
    <row r="21" spans="1:3" ht="18" customHeight="1" x14ac:dyDescent="0.4">
      <c r="A21" s="18" t="s">
        <v>55</v>
      </c>
      <c r="B21" s="21">
        <v>45558</v>
      </c>
      <c r="C21" s="18" t="s">
        <v>66</v>
      </c>
    </row>
    <row r="22" spans="1:3" ht="18" customHeight="1" x14ac:dyDescent="0.4">
      <c r="A22" s="18" t="s">
        <v>43</v>
      </c>
      <c r="B22" s="21">
        <v>45579</v>
      </c>
      <c r="C22" s="18"/>
    </row>
    <row r="23" spans="1:3" ht="18" customHeight="1" x14ac:dyDescent="0.4">
      <c r="A23" s="18" t="s">
        <v>44</v>
      </c>
      <c r="B23" s="21">
        <v>45599</v>
      </c>
      <c r="C23" s="18"/>
    </row>
    <row r="24" spans="1:3" ht="18" customHeight="1" x14ac:dyDescent="0.4">
      <c r="A24" s="18" t="s">
        <v>55</v>
      </c>
      <c r="B24" s="21">
        <v>45600</v>
      </c>
      <c r="C24" s="18" t="s">
        <v>66</v>
      </c>
    </row>
    <row r="25" spans="1:3" ht="18" customHeight="1" x14ac:dyDescent="0.4">
      <c r="A25" s="18" t="s">
        <v>45</v>
      </c>
      <c r="B25" s="21">
        <v>45619</v>
      </c>
      <c r="C25" s="18"/>
    </row>
    <row r="27" spans="1:3" ht="18" customHeight="1" x14ac:dyDescent="0.4">
      <c r="A27" s="22" t="s">
        <v>72</v>
      </c>
    </row>
    <row r="28" spans="1:3" ht="18" customHeight="1" x14ac:dyDescent="0.4">
      <c r="A28" s="20" t="s">
        <v>51</v>
      </c>
      <c r="B28" s="20" t="s">
        <v>52</v>
      </c>
      <c r="C28" s="20" t="s">
        <v>53</v>
      </c>
    </row>
    <row r="29" spans="1:3" ht="18" customHeight="1" x14ac:dyDescent="0.4">
      <c r="A29" s="25" t="s">
        <v>54</v>
      </c>
      <c r="B29" s="21">
        <v>45658</v>
      </c>
      <c r="C29" s="25"/>
    </row>
    <row r="30" spans="1:3" ht="18" customHeight="1" x14ac:dyDescent="0.4">
      <c r="A30" s="25" t="s">
        <v>56</v>
      </c>
      <c r="B30" s="21">
        <v>45670</v>
      </c>
      <c r="C30" s="25"/>
    </row>
    <row r="31" spans="1:3" ht="18" customHeight="1" x14ac:dyDescent="0.4">
      <c r="A31" s="25" t="s">
        <v>57</v>
      </c>
      <c r="B31" s="21">
        <v>45699</v>
      </c>
      <c r="C31" s="25"/>
    </row>
    <row r="32" spans="1:3" ht="18" customHeight="1" x14ac:dyDescent="0.4">
      <c r="A32" s="25" t="s">
        <v>58</v>
      </c>
      <c r="B32" s="21">
        <v>45711</v>
      </c>
      <c r="C32" s="25"/>
    </row>
    <row r="33" spans="1:3" ht="18" customHeight="1" x14ac:dyDescent="0.4">
      <c r="A33" s="25" t="s">
        <v>55</v>
      </c>
      <c r="B33" s="21">
        <v>45712</v>
      </c>
      <c r="C33" s="25" t="s">
        <v>66</v>
      </c>
    </row>
    <row r="34" spans="1:3" ht="18" customHeight="1" x14ac:dyDescent="0.4">
      <c r="A34" s="25" t="s">
        <v>59</v>
      </c>
      <c r="B34" s="21">
        <v>45736</v>
      </c>
      <c r="C34" s="25"/>
    </row>
    <row r="35" spans="1:3" ht="18" customHeight="1" x14ac:dyDescent="0.4">
      <c r="A35" s="25" t="s">
        <v>60</v>
      </c>
      <c r="B35" s="21">
        <v>45776</v>
      </c>
      <c r="C35" s="25"/>
    </row>
    <row r="36" spans="1:3" ht="18" customHeight="1" x14ac:dyDescent="0.4">
      <c r="A36" s="25" t="s">
        <v>61</v>
      </c>
      <c r="B36" s="21">
        <v>45780</v>
      </c>
      <c r="C36" s="25"/>
    </row>
    <row r="37" spans="1:3" ht="18" customHeight="1" x14ac:dyDescent="0.4">
      <c r="A37" s="25" t="s">
        <v>62</v>
      </c>
      <c r="B37" s="21">
        <v>45781</v>
      </c>
      <c r="C37" s="25"/>
    </row>
    <row r="38" spans="1:3" ht="18" customHeight="1" x14ac:dyDescent="0.4">
      <c r="A38" s="25" t="s">
        <v>63</v>
      </c>
      <c r="B38" s="21">
        <v>45782</v>
      </c>
      <c r="C38" s="25"/>
    </row>
    <row r="39" spans="1:3" ht="18" customHeight="1" x14ac:dyDescent="0.4">
      <c r="A39" s="25" t="s">
        <v>55</v>
      </c>
      <c r="B39" s="21">
        <v>45783</v>
      </c>
      <c r="C39" s="25" t="s">
        <v>66</v>
      </c>
    </row>
    <row r="40" spans="1:3" ht="18" customHeight="1" x14ac:dyDescent="0.4">
      <c r="A40" s="25" t="s">
        <v>41</v>
      </c>
      <c r="B40" s="21">
        <v>45859</v>
      </c>
      <c r="C40" s="25"/>
    </row>
    <row r="41" spans="1:3" ht="18" customHeight="1" x14ac:dyDescent="0.4">
      <c r="A41" s="25" t="s">
        <v>42</v>
      </c>
      <c r="B41" s="21">
        <v>45880</v>
      </c>
      <c r="C41" s="25"/>
    </row>
    <row r="42" spans="1:3" ht="18" customHeight="1" x14ac:dyDescent="0.4">
      <c r="A42" s="25" t="s">
        <v>64</v>
      </c>
      <c r="B42" s="21">
        <v>45915</v>
      </c>
      <c r="C42" s="25"/>
    </row>
    <row r="43" spans="1:3" ht="18" customHeight="1" x14ac:dyDescent="0.4">
      <c r="A43" s="25" t="s">
        <v>65</v>
      </c>
      <c r="B43" s="21">
        <v>45923</v>
      </c>
      <c r="C43" s="25"/>
    </row>
    <row r="44" spans="1:3" ht="18" customHeight="1" x14ac:dyDescent="0.4">
      <c r="A44" s="25" t="s">
        <v>43</v>
      </c>
      <c r="B44" s="21">
        <v>45943</v>
      </c>
      <c r="C44" s="25"/>
    </row>
    <row r="45" spans="1:3" ht="18" customHeight="1" x14ac:dyDescent="0.4">
      <c r="A45" s="25" t="s">
        <v>44</v>
      </c>
      <c r="B45" s="21">
        <v>45964</v>
      </c>
      <c r="C45" s="25"/>
    </row>
    <row r="46" spans="1:3" ht="18" customHeight="1" x14ac:dyDescent="0.4">
      <c r="A46" s="25" t="s">
        <v>45</v>
      </c>
      <c r="B46" s="21">
        <v>45984</v>
      </c>
      <c r="C46" s="25"/>
    </row>
    <row r="47" spans="1:3" ht="18" customHeight="1" x14ac:dyDescent="0.4">
      <c r="A47" s="25" t="s">
        <v>55</v>
      </c>
      <c r="B47" s="21">
        <v>45985</v>
      </c>
      <c r="C47" s="25" t="s">
        <v>66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計画・実績書</vt:lpstr>
      <vt:lpstr>【R6・R7】祝日一覧</vt:lpstr>
      <vt:lpstr>記入例!Print_Area</vt:lpstr>
      <vt:lpstr>計画・実績書!Print_Area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2024-02-28T01:19:49Z</cp:lastPrinted>
  <dcterms:created xsi:type="dcterms:W3CDTF">2023-07-04T01:16:42Z</dcterms:created>
  <dcterms:modified xsi:type="dcterms:W3CDTF">2024-02-29T02:35:08Z</dcterms:modified>
</cp:coreProperties>
</file>