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廃棄物対策課\13_一般廃棄物関係\☆G200~G250\G240_ごみ減量推進広報関係書\R7年度\20250801ホームページ更新（地域計画、R4ごみ量確定・R5ごみ量(4月～7月)）\➁令和６年度分\"/>
    </mc:Choice>
  </mc:AlternateContent>
  <bookViews>
    <workbookView xWindow="0" yWindow="0" windowWidth="28800" windowHeight="11340"/>
  </bookViews>
  <sheets>
    <sheet name="ごみ総排出量" sheetId="8" r:id="rId1"/>
    <sheet name="ごみ総排出量(資源を除く)" sheetId="7" r:id="rId2"/>
    <sheet name="家庭系(資源を除く)" sheetId="9" r:id="rId3"/>
    <sheet name="事業系" sheetId="10" r:id="rId4"/>
  </sheets>
  <calcPr calcId="162913"/>
</workbook>
</file>

<file path=xl/calcChain.xml><?xml version="1.0" encoding="utf-8"?>
<calcChain xmlns="http://schemas.openxmlformats.org/spreadsheetml/2006/main">
  <c r="C38" i="7" l="1"/>
  <c r="D38" i="7" s="1"/>
  <c r="C38" i="9"/>
  <c r="C38" i="10"/>
  <c r="C38" i="8"/>
  <c r="N39" i="7"/>
  <c r="M39" i="7"/>
  <c r="L39" i="7"/>
  <c r="K39" i="7"/>
  <c r="J39" i="7"/>
  <c r="I39" i="7"/>
  <c r="H39" i="7"/>
  <c r="G39" i="7"/>
  <c r="F39" i="7"/>
  <c r="E39" i="7"/>
  <c r="D39" i="7"/>
  <c r="C39" i="7"/>
  <c r="O37" i="7"/>
  <c r="N39" i="9"/>
  <c r="M39" i="9"/>
  <c r="L39" i="9"/>
  <c r="K39" i="9"/>
  <c r="J39" i="9"/>
  <c r="I39" i="9"/>
  <c r="H39" i="9"/>
  <c r="G39" i="9"/>
  <c r="F39" i="9"/>
  <c r="E39" i="9"/>
  <c r="D39" i="9"/>
  <c r="C39" i="9"/>
  <c r="D38" i="9"/>
  <c r="E38" i="9" s="1"/>
  <c r="C40" i="9"/>
  <c r="O37" i="9"/>
  <c r="N39" i="10"/>
  <c r="M39" i="10"/>
  <c r="L39" i="10"/>
  <c r="K39" i="10"/>
  <c r="J39" i="10"/>
  <c r="I39" i="10"/>
  <c r="H39" i="10"/>
  <c r="G39" i="10"/>
  <c r="F39" i="10"/>
  <c r="E39" i="10"/>
  <c r="D39" i="10"/>
  <c r="C39" i="10"/>
  <c r="C40" i="10"/>
  <c r="O37" i="10"/>
  <c r="N39" i="8"/>
  <c r="M39" i="8"/>
  <c r="L39" i="8"/>
  <c r="K39" i="8"/>
  <c r="J39" i="8"/>
  <c r="I39" i="8"/>
  <c r="H39" i="8"/>
  <c r="G39" i="8"/>
  <c r="F39" i="8"/>
  <c r="E39" i="8"/>
  <c r="D39" i="8"/>
  <c r="C39" i="8"/>
  <c r="D38" i="8"/>
  <c r="O37" i="8"/>
  <c r="E38" i="8" l="1"/>
  <c r="D40" i="8"/>
  <c r="E38" i="7"/>
  <c r="D40" i="7"/>
  <c r="F38" i="9"/>
  <c r="E40" i="9"/>
  <c r="D38" i="10"/>
  <c r="D40" i="9"/>
  <c r="C40" i="7"/>
  <c r="C40" i="8"/>
  <c r="C11" i="7"/>
  <c r="C11" i="9"/>
  <c r="C11" i="10"/>
  <c r="C11" i="8"/>
  <c r="N15" i="7"/>
  <c r="M15" i="7"/>
  <c r="L15" i="7"/>
  <c r="K15" i="7"/>
  <c r="J15" i="7"/>
  <c r="I15" i="7"/>
  <c r="H15" i="7"/>
  <c r="G15" i="7"/>
  <c r="F15" i="7"/>
  <c r="E15" i="7"/>
  <c r="D15" i="7"/>
  <c r="C15" i="7"/>
  <c r="N15" i="9"/>
  <c r="M15" i="9"/>
  <c r="L15" i="9"/>
  <c r="K15" i="9"/>
  <c r="J15" i="9"/>
  <c r="I15" i="9"/>
  <c r="H15" i="9"/>
  <c r="G15" i="9"/>
  <c r="F15" i="9"/>
  <c r="E15" i="9"/>
  <c r="D15" i="9"/>
  <c r="C15" i="9"/>
  <c r="N15" i="10"/>
  <c r="M15" i="10"/>
  <c r="L15" i="10"/>
  <c r="K15" i="10"/>
  <c r="J15" i="10"/>
  <c r="I15" i="10"/>
  <c r="H15" i="10"/>
  <c r="G15" i="10"/>
  <c r="F15" i="10"/>
  <c r="E15" i="10"/>
  <c r="D15" i="10"/>
  <c r="C15" i="10"/>
  <c r="N15" i="8"/>
  <c r="M15" i="8"/>
  <c r="L15" i="8"/>
  <c r="K15" i="8"/>
  <c r="J15" i="8"/>
  <c r="I15" i="8"/>
  <c r="H15" i="8"/>
  <c r="G15" i="8"/>
  <c r="F15" i="8"/>
  <c r="E15" i="8"/>
  <c r="D15" i="8"/>
  <c r="C15" i="8"/>
  <c r="C19" i="7"/>
  <c r="C19" i="9"/>
  <c r="C19" i="10"/>
  <c r="C19" i="8"/>
  <c r="C23" i="7"/>
  <c r="C23" i="9"/>
  <c r="C23" i="10"/>
  <c r="C23" i="8"/>
  <c r="N27" i="7"/>
  <c r="M27" i="7"/>
  <c r="L27" i="7"/>
  <c r="K27" i="7"/>
  <c r="J27" i="7"/>
  <c r="I27" i="7"/>
  <c r="H27" i="7"/>
  <c r="G27" i="7"/>
  <c r="F27" i="7"/>
  <c r="E27" i="7"/>
  <c r="D27" i="7"/>
  <c r="N27" i="9"/>
  <c r="M27" i="9"/>
  <c r="L27" i="9"/>
  <c r="K27" i="9"/>
  <c r="J27" i="9"/>
  <c r="I27" i="9"/>
  <c r="H27" i="9"/>
  <c r="G27" i="9"/>
  <c r="F27" i="9"/>
  <c r="E27" i="9"/>
  <c r="D27" i="9"/>
  <c r="N27" i="10"/>
  <c r="M27" i="10"/>
  <c r="L27" i="10"/>
  <c r="K27" i="10"/>
  <c r="J27" i="10"/>
  <c r="I27" i="10"/>
  <c r="H27" i="10"/>
  <c r="G27" i="10"/>
  <c r="F27" i="10"/>
  <c r="E27" i="10"/>
  <c r="D27" i="10"/>
  <c r="N27" i="8"/>
  <c r="M27" i="8"/>
  <c r="L27" i="8"/>
  <c r="K27" i="8"/>
  <c r="J27" i="8"/>
  <c r="I27" i="8"/>
  <c r="H27" i="8"/>
  <c r="G27" i="8"/>
  <c r="F27" i="8"/>
  <c r="E27" i="8"/>
  <c r="D27" i="8"/>
  <c r="C27" i="7"/>
  <c r="C27" i="9"/>
  <c r="C27" i="10"/>
  <c r="C27" i="8"/>
  <c r="C31" i="7"/>
  <c r="C31" i="9"/>
  <c r="C31" i="10"/>
  <c r="C31" i="8"/>
  <c r="N11" i="7"/>
  <c r="M11" i="7"/>
  <c r="L11" i="7"/>
  <c r="K11" i="7"/>
  <c r="J11" i="7"/>
  <c r="I11" i="7"/>
  <c r="H11" i="7"/>
  <c r="G11" i="7"/>
  <c r="F11" i="7"/>
  <c r="E11" i="7"/>
  <c r="D11" i="7"/>
  <c r="C10" i="7"/>
  <c r="O9" i="7"/>
  <c r="C6" i="7"/>
  <c r="D6" i="7" s="1"/>
  <c r="E6" i="7" s="1"/>
  <c r="O5" i="7"/>
  <c r="N11" i="9"/>
  <c r="M11" i="9"/>
  <c r="L11" i="9"/>
  <c r="K11" i="9"/>
  <c r="J11" i="9"/>
  <c r="I11" i="9"/>
  <c r="H11" i="9"/>
  <c r="G11" i="9"/>
  <c r="F11" i="9"/>
  <c r="E11" i="9"/>
  <c r="D11" i="9"/>
  <c r="C10" i="9"/>
  <c r="O9" i="9"/>
  <c r="C6" i="9"/>
  <c r="D6" i="9" s="1"/>
  <c r="O5" i="9"/>
  <c r="N11" i="10"/>
  <c r="M11" i="10"/>
  <c r="L11" i="10"/>
  <c r="K11" i="10"/>
  <c r="J11" i="10"/>
  <c r="I11" i="10"/>
  <c r="H11" i="10"/>
  <c r="G11" i="10"/>
  <c r="F11" i="10"/>
  <c r="E11" i="10"/>
  <c r="D11" i="10"/>
  <c r="C10" i="10"/>
  <c r="D10" i="10" s="1"/>
  <c r="O9" i="10"/>
  <c r="C6" i="10"/>
  <c r="D6" i="10" s="1"/>
  <c r="E6" i="10" s="1"/>
  <c r="O5" i="10"/>
  <c r="N11" i="8"/>
  <c r="M11" i="8"/>
  <c r="L11" i="8"/>
  <c r="K11" i="8"/>
  <c r="J11" i="8"/>
  <c r="I11" i="8"/>
  <c r="H11" i="8"/>
  <c r="G11" i="8"/>
  <c r="F11" i="8"/>
  <c r="E11" i="8"/>
  <c r="D11" i="8"/>
  <c r="C10" i="8"/>
  <c r="D10" i="8" s="1"/>
  <c r="O9" i="8"/>
  <c r="C6" i="8"/>
  <c r="D6" i="8" s="1"/>
  <c r="O5" i="8"/>
  <c r="N23" i="7"/>
  <c r="M23" i="7"/>
  <c r="L23" i="7"/>
  <c r="K23" i="7"/>
  <c r="J23" i="7"/>
  <c r="I23" i="7"/>
  <c r="H23" i="7"/>
  <c r="G23" i="7"/>
  <c r="F23" i="7"/>
  <c r="E23" i="7"/>
  <c r="D23" i="7"/>
  <c r="C22" i="7"/>
  <c r="D22" i="7" s="1"/>
  <c r="O21" i="7"/>
  <c r="N19" i="7"/>
  <c r="M19" i="7"/>
  <c r="L19" i="7"/>
  <c r="K19" i="7"/>
  <c r="J19" i="7"/>
  <c r="I19" i="7"/>
  <c r="H19" i="7"/>
  <c r="G19" i="7"/>
  <c r="F19" i="7"/>
  <c r="E19" i="7"/>
  <c r="D19" i="7"/>
  <c r="C18" i="7"/>
  <c r="D18" i="7" s="1"/>
  <c r="O17" i="7"/>
  <c r="C14" i="7"/>
  <c r="D14" i="7" s="1"/>
  <c r="O13" i="7"/>
  <c r="N23" i="9"/>
  <c r="M23" i="9"/>
  <c r="L23" i="9"/>
  <c r="K23" i="9"/>
  <c r="J23" i="9"/>
  <c r="I23" i="9"/>
  <c r="H23" i="9"/>
  <c r="G23" i="9"/>
  <c r="F23" i="9"/>
  <c r="E23" i="9"/>
  <c r="D23" i="9"/>
  <c r="C22" i="9"/>
  <c r="O21" i="9"/>
  <c r="N19" i="9"/>
  <c r="M19" i="9"/>
  <c r="L19" i="9"/>
  <c r="K19" i="9"/>
  <c r="J19" i="9"/>
  <c r="I19" i="9"/>
  <c r="H19" i="9"/>
  <c r="G19" i="9"/>
  <c r="F19" i="9"/>
  <c r="E19" i="9"/>
  <c r="D19" i="9"/>
  <c r="C18" i="9"/>
  <c r="O17" i="9"/>
  <c r="C14" i="9"/>
  <c r="D14" i="9" s="1"/>
  <c r="O13" i="9"/>
  <c r="N23" i="10"/>
  <c r="M23" i="10"/>
  <c r="L23" i="10"/>
  <c r="K23" i="10"/>
  <c r="J23" i="10"/>
  <c r="I23" i="10"/>
  <c r="H23" i="10"/>
  <c r="G23" i="10"/>
  <c r="F23" i="10"/>
  <c r="E23" i="10"/>
  <c r="D23" i="10"/>
  <c r="C22" i="10"/>
  <c r="O21" i="10"/>
  <c r="N19" i="10"/>
  <c r="M19" i="10"/>
  <c r="L19" i="10"/>
  <c r="K19" i="10"/>
  <c r="J19" i="10"/>
  <c r="I19" i="10"/>
  <c r="H19" i="10"/>
  <c r="G19" i="10"/>
  <c r="F19" i="10"/>
  <c r="E19" i="10"/>
  <c r="D19" i="10"/>
  <c r="C18" i="10"/>
  <c r="D18" i="10" s="1"/>
  <c r="O17" i="10"/>
  <c r="C14" i="10"/>
  <c r="D14" i="10" s="1"/>
  <c r="D16" i="10" s="1"/>
  <c r="O13" i="10"/>
  <c r="N23" i="8"/>
  <c r="M23" i="8"/>
  <c r="L23" i="8"/>
  <c r="K23" i="8"/>
  <c r="J23" i="8"/>
  <c r="I23" i="8"/>
  <c r="H23" i="8"/>
  <c r="G23" i="8"/>
  <c r="F23" i="8"/>
  <c r="E23" i="8"/>
  <c r="D23" i="8"/>
  <c r="C22" i="8"/>
  <c r="D22" i="8" s="1"/>
  <c r="E22" i="8" s="1"/>
  <c r="O21" i="8"/>
  <c r="N19" i="8"/>
  <c r="M19" i="8"/>
  <c r="L19" i="8"/>
  <c r="K19" i="8"/>
  <c r="J19" i="8"/>
  <c r="I19" i="8"/>
  <c r="H19" i="8"/>
  <c r="G19" i="8"/>
  <c r="F19" i="8"/>
  <c r="E19" i="8"/>
  <c r="D19" i="8"/>
  <c r="C18" i="8"/>
  <c r="D18" i="8" s="1"/>
  <c r="E18" i="8" s="1"/>
  <c r="O17" i="8"/>
  <c r="C14" i="8"/>
  <c r="D14" i="8" s="1"/>
  <c r="D16" i="8" s="1"/>
  <c r="O13" i="8"/>
  <c r="C30" i="7"/>
  <c r="C30" i="9"/>
  <c r="C30" i="10"/>
  <c r="C30" i="8"/>
  <c r="N31" i="7"/>
  <c r="M31" i="7"/>
  <c r="L31" i="7"/>
  <c r="K31" i="7"/>
  <c r="J31" i="7"/>
  <c r="I31" i="7"/>
  <c r="H31" i="7"/>
  <c r="G31" i="7"/>
  <c r="F31" i="7"/>
  <c r="E31" i="7"/>
  <c r="D31" i="7"/>
  <c r="N31" i="9"/>
  <c r="M31" i="9"/>
  <c r="L31" i="9"/>
  <c r="K31" i="9"/>
  <c r="J31" i="9"/>
  <c r="I31" i="9"/>
  <c r="H31" i="9"/>
  <c r="G31" i="9"/>
  <c r="F31" i="9"/>
  <c r="E31" i="9"/>
  <c r="D31" i="9"/>
  <c r="N31" i="10"/>
  <c r="M31" i="10"/>
  <c r="L31" i="10"/>
  <c r="K31" i="10"/>
  <c r="J31" i="10"/>
  <c r="I31" i="10"/>
  <c r="H31" i="10"/>
  <c r="G31" i="10"/>
  <c r="F31" i="10"/>
  <c r="E31" i="10"/>
  <c r="D31" i="10"/>
  <c r="N31" i="8"/>
  <c r="M31" i="8"/>
  <c r="L31" i="8"/>
  <c r="K31" i="8"/>
  <c r="J31" i="8"/>
  <c r="I31" i="8"/>
  <c r="H31" i="8"/>
  <c r="G31" i="8"/>
  <c r="F31" i="8"/>
  <c r="E31" i="8"/>
  <c r="D31" i="8"/>
  <c r="C35" i="7"/>
  <c r="C35" i="9"/>
  <c r="C35" i="10"/>
  <c r="C35" i="8"/>
  <c r="D40" i="10" l="1"/>
  <c r="E38" i="10"/>
  <c r="F38" i="7"/>
  <c r="E40" i="7"/>
  <c r="G38" i="9"/>
  <c r="F40" i="9"/>
  <c r="E40" i="8"/>
  <c r="F38" i="8"/>
  <c r="D22" i="10"/>
  <c r="D22" i="9"/>
  <c r="E22" i="9" s="1"/>
  <c r="C16" i="8"/>
  <c r="C12" i="9"/>
  <c r="C12" i="7"/>
  <c r="D10" i="9"/>
  <c r="D16" i="9" s="1"/>
  <c r="C16" i="10"/>
  <c r="C16" i="9"/>
  <c r="C16" i="7"/>
  <c r="C20" i="9"/>
  <c r="E14" i="7"/>
  <c r="F14" i="7" s="1"/>
  <c r="D20" i="7"/>
  <c r="C20" i="7"/>
  <c r="C20" i="8"/>
  <c r="C24" i="7"/>
  <c r="C20" i="10"/>
  <c r="C24" i="8"/>
  <c r="C24" i="10"/>
  <c r="C24" i="9"/>
  <c r="C28" i="7"/>
  <c r="E10" i="10"/>
  <c r="D12" i="10"/>
  <c r="F6" i="10"/>
  <c r="E6" i="9"/>
  <c r="E6" i="8"/>
  <c r="F6" i="7"/>
  <c r="D12" i="8"/>
  <c r="E10" i="8"/>
  <c r="C12" i="10"/>
  <c r="D10" i="7"/>
  <c r="D16" i="7" s="1"/>
  <c r="C12" i="8"/>
  <c r="F18" i="8"/>
  <c r="E18" i="10"/>
  <c r="D20" i="10"/>
  <c r="D24" i="10"/>
  <c r="E14" i="8"/>
  <c r="E16" i="8" s="1"/>
  <c r="E14" i="10"/>
  <c r="E16" i="10" s="1"/>
  <c r="E22" i="10"/>
  <c r="F22" i="8"/>
  <c r="E24" i="8"/>
  <c r="D20" i="8"/>
  <c r="D24" i="8"/>
  <c r="E14" i="9"/>
  <c r="D18" i="9"/>
  <c r="D24" i="9" s="1"/>
  <c r="E18" i="7"/>
  <c r="D28" i="7"/>
  <c r="D30" i="10"/>
  <c r="C26" i="10"/>
  <c r="C28" i="10" s="1"/>
  <c r="D30" i="9"/>
  <c r="C26" i="9"/>
  <c r="D30" i="7"/>
  <c r="D32" i="7" s="1"/>
  <c r="C26" i="7"/>
  <c r="D26" i="7" s="1"/>
  <c r="E26" i="7" s="1"/>
  <c r="F26" i="7" s="1"/>
  <c r="G26" i="7" s="1"/>
  <c r="H26" i="7" s="1"/>
  <c r="I26" i="7" s="1"/>
  <c r="J26" i="7" s="1"/>
  <c r="K26" i="7" s="1"/>
  <c r="L26" i="7" s="1"/>
  <c r="M26" i="7" s="1"/>
  <c r="N26" i="7" s="1"/>
  <c r="G38" i="8" l="1"/>
  <c r="F40" i="8"/>
  <c r="G40" i="9"/>
  <c r="H38" i="9"/>
  <c r="F40" i="7"/>
  <c r="G38" i="7"/>
  <c r="F38" i="10"/>
  <c r="E40" i="10"/>
  <c r="D26" i="9"/>
  <c r="C28" i="9"/>
  <c r="C32" i="9"/>
  <c r="D26" i="10"/>
  <c r="C32" i="10"/>
  <c r="C32" i="7"/>
  <c r="D12" i="9"/>
  <c r="E10" i="9"/>
  <c r="E12" i="8"/>
  <c r="F10" i="8"/>
  <c r="G6" i="7"/>
  <c r="G6" i="10"/>
  <c r="E10" i="7"/>
  <c r="E16" i="7" s="1"/>
  <c r="D12" i="7"/>
  <c r="F6" i="8"/>
  <c r="F6" i="9"/>
  <c r="F10" i="10"/>
  <c r="E12" i="10"/>
  <c r="E22" i="7"/>
  <c r="E28" i="7" s="1"/>
  <c r="D24" i="7"/>
  <c r="F14" i="10"/>
  <c r="F18" i="7"/>
  <c r="E20" i="7"/>
  <c r="G14" i="7"/>
  <c r="F22" i="10"/>
  <c r="E24" i="10"/>
  <c r="F14" i="8"/>
  <c r="E20" i="8"/>
  <c r="E18" i="9"/>
  <c r="E24" i="9" s="1"/>
  <c r="D20" i="9"/>
  <c r="F14" i="9"/>
  <c r="G22" i="8"/>
  <c r="F24" i="8"/>
  <c r="E20" i="10"/>
  <c r="F18" i="10"/>
  <c r="F22" i="9"/>
  <c r="G18" i="8"/>
  <c r="E30" i="9"/>
  <c r="E30" i="7"/>
  <c r="E32" i="7" s="1"/>
  <c r="E30" i="10"/>
  <c r="D30" i="8"/>
  <c r="C26" i="8"/>
  <c r="F40" i="10" l="1"/>
  <c r="G38" i="10"/>
  <c r="H38" i="7"/>
  <c r="G40" i="7"/>
  <c r="I38" i="9"/>
  <c r="H40" i="9"/>
  <c r="H38" i="8"/>
  <c r="G40" i="8"/>
  <c r="E26" i="9"/>
  <c r="D28" i="9"/>
  <c r="D32" i="9"/>
  <c r="E26" i="10"/>
  <c r="D28" i="10"/>
  <c r="E32" i="9"/>
  <c r="D32" i="10"/>
  <c r="F16" i="10"/>
  <c r="F16" i="8"/>
  <c r="D26" i="8"/>
  <c r="C28" i="8"/>
  <c r="C32" i="8"/>
  <c r="F10" i="9"/>
  <c r="G10" i="9" s="1"/>
  <c r="H10" i="9" s="1"/>
  <c r="I10" i="9" s="1"/>
  <c r="E12" i="9"/>
  <c r="E16" i="9"/>
  <c r="G6" i="8"/>
  <c r="G10" i="8"/>
  <c r="F12" i="8"/>
  <c r="G6" i="9"/>
  <c r="F12" i="10"/>
  <c r="G10" i="10"/>
  <c r="H6" i="10"/>
  <c r="F10" i="7"/>
  <c r="F16" i="7" s="1"/>
  <c r="E12" i="7"/>
  <c r="H6" i="7"/>
  <c r="H18" i="8"/>
  <c r="G14" i="9"/>
  <c r="G22" i="9"/>
  <c r="G14" i="10"/>
  <c r="G24" i="8"/>
  <c r="H22" i="8"/>
  <c r="F18" i="9"/>
  <c r="E20" i="9"/>
  <c r="G14" i="8"/>
  <c r="H14" i="7"/>
  <c r="F20" i="8"/>
  <c r="G18" i="10"/>
  <c r="F20" i="10"/>
  <c r="G22" i="10"/>
  <c r="F24" i="10"/>
  <c r="G18" i="7"/>
  <c r="F20" i="7"/>
  <c r="F22" i="7"/>
  <c r="F28" i="7" s="1"/>
  <c r="E24" i="7"/>
  <c r="F30" i="10"/>
  <c r="F30" i="9"/>
  <c r="E30" i="8"/>
  <c r="F30" i="7"/>
  <c r="F32" i="7" s="1"/>
  <c r="M35" i="10"/>
  <c r="N35" i="10"/>
  <c r="N35" i="9"/>
  <c r="N35" i="7"/>
  <c r="N35" i="8"/>
  <c r="I38" i="8" l="1"/>
  <c r="H40" i="8"/>
  <c r="I40" i="9"/>
  <c r="J38" i="9"/>
  <c r="H40" i="7"/>
  <c r="I38" i="7"/>
  <c r="H38" i="10"/>
  <c r="G40" i="10"/>
  <c r="F26" i="10"/>
  <c r="E28" i="10"/>
  <c r="F12" i="9"/>
  <c r="F16" i="9"/>
  <c r="F26" i="9"/>
  <c r="F32" i="9" s="1"/>
  <c r="E28" i="9"/>
  <c r="F32" i="10"/>
  <c r="G16" i="9"/>
  <c r="E32" i="10"/>
  <c r="E26" i="8"/>
  <c r="D28" i="8"/>
  <c r="E32" i="8"/>
  <c r="D32" i="8"/>
  <c r="G16" i="10"/>
  <c r="G20" i="8"/>
  <c r="G16" i="8"/>
  <c r="I6" i="7"/>
  <c r="H6" i="8"/>
  <c r="F12" i="7"/>
  <c r="G10" i="7"/>
  <c r="G16" i="7" s="1"/>
  <c r="I6" i="10"/>
  <c r="H10" i="8"/>
  <c r="G12" i="8"/>
  <c r="J10" i="9"/>
  <c r="G12" i="10"/>
  <c r="H10" i="10"/>
  <c r="H6" i="9"/>
  <c r="G12" i="9"/>
  <c r="H22" i="10"/>
  <c r="G24" i="10"/>
  <c r="F20" i="9"/>
  <c r="G18" i="9"/>
  <c r="H14" i="9"/>
  <c r="H16" i="9" s="1"/>
  <c r="G20" i="7"/>
  <c r="H18" i="7"/>
  <c r="H18" i="10"/>
  <c r="G20" i="10"/>
  <c r="I22" i="8"/>
  <c r="H24" i="8"/>
  <c r="H22" i="9"/>
  <c r="F24" i="7"/>
  <c r="G22" i="7"/>
  <c r="G28" i="7" s="1"/>
  <c r="H14" i="10"/>
  <c r="H16" i="10" s="1"/>
  <c r="I14" i="7"/>
  <c r="H14" i="8"/>
  <c r="F24" i="9"/>
  <c r="I18" i="8"/>
  <c r="F30" i="8"/>
  <c r="G30" i="10"/>
  <c r="G30" i="7"/>
  <c r="G32" i="7" s="1"/>
  <c r="G30" i="9"/>
  <c r="L35" i="10"/>
  <c r="M35" i="9"/>
  <c r="L35" i="9"/>
  <c r="L35" i="8"/>
  <c r="M35" i="8"/>
  <c r="L35" i="7"/>
  <c r="M35" i="7"/>
  <c r="K35" i="7"/>
  <c r="H40" i="10" l="1"/>
  <c r="I38" i="10"/>
  <c r="J38" i="7"/>
  <c r="I40" i="7"/>
  <c r="K38" i="9"/>
  <c r="J40" i="9"/>
  <c r="I40" i="8"/>
  <c r="J38" i="8"/>
  <c r="G26" i="9"/>
  <c r="F28" i="9"/>
  <c r="G26" i="10"/>
  <c r="F28" i="10"/>
  <c r="G32" i="9"/>
  <c r="F26" i="8"/>
  <c r="E28" i="8"/>
  <c r="F32" i="8"/>
  <c r="H16" i="8"/>
  <c r="H20" i="8"/>
  <c r="K10" i="9"/>
  <c r="I6" i="8"/>
  <c r="I10" i="10"/>
  <c r="H12" i="10"/>
  <c r="G12" i="7"/>
  <c r="H10" i="7"/>
  <c r="H16" i="7" s="1"/>
  <c r="J6" i="7"/>
  <c r="J6" i="10"/>
  <c r="I6" i="9"/>
  <c r="H12" i="9"/>
  <c r="H12" i="8"/>
  <c r="I10" i="8"/>
  <c r="H18" i="9"/>
  <c r="H24" i="9" s="1"/>
  <c r="G20" i="9"/>
  <c r="J22" i="8"/>
  <c r="I24" i="8"/>
  <c r="G24" i="9"/>
  <c r="I14" i="9"/>
  <c r="I16" i="9" s="1"/>
  <c r="J14" i="7"/>
  <c r="G24" i="7"/>
  <c r="H22" i="7"/>
  <c r="H28" i="7" s="1"/>
  <c r="H20" i="7"/>
  <c r="I18" i="7"/>
  <c r="J18" i="8"/>
  <c r="I14" i="8"/>
  <c r="I14" i="10"/>
  <c r="I22" i="9"/>
  <c r="I18" i="10"/>
  <c r="H20" i="10"/>
  <c r="H24" i="10"/>
  <c r="I22" i="10"/>
  <c r="H30" i="9"/>
  <c r="H30" i="10"/>
  <c r="H30" i="7"/>
  <c r="H32" i="7" s="1"/>
  <c r="G30" i="8"/>
  <c r="O25" i="8"/>
  <c r="O29" i="8"/>
  <c r="O33" i="8"/>
  <c r="C34" i="8"/>
  <c r="C36" i="8" s="1"/>
  <c r="D35" i="8"/>
  <c r="E35" i="8"/>
  <c r="F35" i="8"/>
  <c r="G35" i="8"/>
  <c r="H35" i="8"/>
  <c r="I35" i="8"/>
  <c r="J35" i="8"/>
  <c r="K35" i="8"/>
  <c r="J40" i="8" l="1"/>
  <c r="K38" i="8"/>
  <c r="K40" i="9"/>
  <c r="L38" i="9"/>
  <c r="K38" i="7"/>
  <c r="J40" i="7"/>
  <c r="I40" i="10"/>
  <c r="J38" i="10"/>
  <c r="H26" i="10"/>
  <c r="G28" i="10"/>
  <c r="G32" i="10"/>
  <c r="I16" i="10"/>
  <c r="H26" i="9"/>
  <c r="G28" i="9"/>
  <c r="G26" i="8"/>
  <c r="F28" i="8"/>
  <c r="I20" i="8"/>
  <c r="I16" i="8"/>
  <c r="K6" i="10"/>
  <c r="I10" i="7"/>
  <c r="I16" i="7" s="1"/>
  <c r="H12" i="7"/>
  <c r="J6" i="8"/>
  <c r="I12" i="8"/>
  <c r="J10" i="8"/>
  <c r="J6" i="9"/>
  <c r="I12" i="9"/>
  <c r="K6" i="7"/>
  <c r="J10" i="10"/>
  <c r="I12" i="10"/>
  <c r="L10" i="9"/>
  <c r="J22" i="9"/>
  <c r="K14" i="7"/>
  <c r="I22" i="7"/>
  <c r="I28" i="7" s="1"/>
  <c r="H24" i="7"/>
  <c r="K22" i="8"/>
  <c r="J24" i="8"/>
  <c r="I20" i="10"/>
  <c r="J18" i="10"/>
  <c r="J14" i="10"/>
  <c r="K18" i="8"/>
  <c r="J14" i="8"/>
  <c r="J14" i="9"/>
  <c r="J16" i="9" s="1"/>
  <c r="I24" i="10"/>
  <c r="J22" i="10"/>
  <c r="J18" i="7"/>
  <c r="I20" i="7"/>
  <c r="I18" i="9"/>
  <c r="H20" i="9"/>
  <c r="H30" i="8"/>
  <c r="I30" i="10"/>
  <c r="I30" i="7"/>
  <c r="I32" i="7" s="1"/>
  <c r="I30" i="9"/>
  <c r="D34" i="8"/>
  <c r="I35" i="10"/>
  <c r="J35" i="10"/>
  <c r="K35" i="10"/>
  <c r="I35" i="9"/>
  <c r="J35" i="9"/>
  <c r="K35" i="9"/>
  <c r="I35" i="7"/>
  <c r="J35" i="7"/>
  <c r="K38" i="10" l="1"/>
  <c r="J40" i="10"/>
  <c r="K40" i="7"/>
  <c r="L38" i="7"/>
  <c r="L40" i="9"/>
  <c r="M38" i="9"/>
  <c r="L38" i="8"/>
  <c r="K40" i="8"/>
  <c r="I26" i="9"/>
  <c r="H28" i="9"/>
  <c r="I32" i="9"/>
  <c r="J16" i="10"/>
  <c r="I26" i="10"/>
  <c r="I32" i="10" s="1"/>
  <c r="H28" i="10"/>
  <c r="H32" i="9"/>
  <c r="H32" i="10"/>
  <c r="H26" i="8"/>
  <c r="G28" i="8"/>
  <c r="H32" i="8"/>
  <c r="J16" i="8"/>
  <c r="G32" i="8"/>
  <c r="L6" i="7"/>
  <c r="J10" i="7"/>
  <c r="J16" i="7" s="1"/>
  <c r="I12" i="7"/>
  <c r="J12" i="10"/>
  <c r="K10" i="10"/>
  <c r="K6" i="9"/>
  <c r="J12" i="9"/>
  <c r="K6" i="8"/>
  <c r="M10" i="9"/>
  <c r="K10" i="8"/>
  <c r="J12" i="8"/>
  <c r="L6" i="10"/>
  <c r="K14" i="8"/>
  <c r="J18" i="9"/>
  <c r="J24" i="9" s="1"/>
  <c r="I20" i="9"/>
  <c r="K24" i="8"/>
  <c r="L22" i="8"/>
  <c r="J20" i="8"/>
  <c r="K18" i="10"/>
  <c r="J20" i="10"/>
  <c r="K22" i="9"/>
  <c r="K22" i="10"/>
  <c r="J24" i="10"/>
  <c r="K14" i="10"/>
  <c r="L14" i="7"/>
  <c r="K18" i="7"/>
  <c r="J20" i="7"/>
  <c r="K14" i="9"/>
  <c r="K16" i="9" s="1"/>
  <c r="L18" i="8"/>
  <c r="K20" i="8"/>
  <c r="J22" i="7"/>
  <c r="J28" i="7" s="1"/>
  <c r="I24" i="7"/>
  <c r="I24" i="9"/>
  <c r="J30" i="9"/>
  <c r="J30" i="10"/>
  <c r="J30" i="7"/>
  <c r="J32" i="7" s="1"/>
  <c r="I30" i="8"/>
  <c r="D36" i="8"/>
  <c r="E34" i="8"/>
  <c r="M38" i="8" l="1"/>
  <c r="L40" i="8"/>
  <c r="M40" i="9"/>
  <c r="N38" i="9"/>
  <c r="N40" i="9" s="1"/>
  <c r="M38" i="7"/>
  <c r="L40" i="7"/>
  <c r="L38" i="10"/>
  <c r="K40" i="10"/>
  <c r="J26" i="10"/>
  <c r="I28" i="10"/>
  <c r="J26" i="9"/>
  <c r="I28" i="9"/>
  <c r="K16" i="8"/>
  <c r="I26" i="8"/>
  <c r="H28" i="8"/>
  <c r="K16" i="10"/>
  <c r="J12" i="7"/>
  <c r="K10" i="7"/>
  <c r="K16" i="7" s="1"/>
  <c r="L10" i="8"/>
  <c r="K12" i="8"/>
  <c r="L6" i="8"/>
  <c r="L10" i="10"/>
  <c r="K12" i="10"/>
  <c r="M6" i="7"/>
  <c r="L6" i="9"/>
  <c r="K12" i="9"/>
  <c r="M6" i="10"/>
  <c r="N10" i="9"/>
  <c r="J24" i="7"/>
  <c r="K22" i="7"/>
  <c r="K28" i="7" s="1"/>
  <c r="M14" i="7"/>
  <c r="L18" i="10"/>
  <c r="K20" i="10"/>
  <c r="L14" i="10"/>
  <c r="L16" i="10" s="1"/>
  <c r="K20" i="7"/>
  <c r="L18" i="7"/>
  <c r="M22" i="8"/>
  <c r="L24" i="8"/>
  <c r="L14" i="9"/>
  <c r="L16" i="9" s="1"/>
  <c r="L22" i="10"/>
  <c r="K24" i="10"/>
  <c r="L22" i="9"/>
  <c r="J20" i="9"/>
  <c r="K18" i="9"/>
  <c r="K24" i="9" s="1"/>
  <c r="M18" i="8"/>
  <c r="L14" i="8"/>
  <c r="J30" i="8"/>
  <c r="K30" i="10"/>
  <c r="K30" i="7"/>
  <c r="K32" i="7" s="1"/>
  <c r="K30" i="9"/>
  <c r="F34" i="8"/>
  <c r="E36" i="8"/>
  <c r="F35" i="7"/>
  <c r="G35" i="7"/>
  <c r="H35" i="7"/>
  <c r="H35" i="9"/>
  <c r="G35" i="9"/>
  <c r="F35" i="9"/>
  <c r="M38" i="10" l="1"/>
  <c r="L40" i="10"/>
  <c r="N38" i="7"/>
  <c r="N40" i="7" s="1"/>
  <c r="M40" i="7"/>
  <c r="M40" i="8"/>
  <c r="N38" i="8"/>
  <c r="N40" i="8" s="1"/>
  <c r="K26" i="9"/>
  <c r="J28" i="9"/>
  <c r="K26" i="10"/>
  <c r="K32" i="10" s="1"/>
  <c r="J28" i="10"/>
  <c r="J32" i="9"/>
  <c r="J32" i="10"/>
  <c r="K32" i="9"/>
  <c r="L16" i="8"/>
  <c r="J26" i="8"/>
  <c r="I28" i="8"/>
  <c r="J32" i="8"/>
  <c r="I32" i="8"/>
  <c r="N6" i="10"/>
  <c r="M6" i="9"/>
  <c r="L12" i="9"/>
  <c r="M10" i="10"/>
  <c r="L12" i="10"/>
  <c r="L12" i="8"/>
  <c r="M10" i="8"/>
  <c r="N6" i="7"/>
  <c r="L10" i="7"/>
  <c r="L16" i="7" s="1"/>
  <c r="K12" i="7"/>
  <c r="M6" i="8"/>
  <c r="N14" i="7"/>
  <c r="L24" i="10"/>
  <c r="M22" i="10"/>
  <c r="M14" i="10"/>
  <c r="M16" i="10" s="1"/>
  <c r="L20" i="7"/>
  <c r="M18" i="7"/>
  <c r="L22" i="7"/>
  <c r="L28" i="7" s="1"/>
  <c r="K24" i="7"/>
  <c r="K20" i="9"/>
  <c r="L18" i="9"/>
  <c r="M14" i="8"/>
  <c r="N22" i="8"/>
  <c r="M24" i="8"/>
  <c r="N18" i="8"/>
  <c r="M14" i="9"/>
  <c r="M16" i="9" s="1"/>
  <c r="L20" i="8"/>
  <c r="M22" i="9"/>
  <c r="M18" i="10"/>
  <c r="L20" i="10"/>
  <c r="L30" i="9"/>
  <c r="L30" i="10"/>
  <c r="L30" i="7"/>
  <c r="L32" i="7" s="1"/>
  <c r="K30" i="8"/>
  <c r="G34" i="8"/>
  <c r="F36" i="8"/>
  <c r="H35" i="10"/>
  <c r="G35" i="10"/>
  <c r="F35" i="10"/>
  <c r="N38" i="10" l="1"/>
  <c r="N40" i="10" s="1"/>
  <c r="M40" i="10"/>
  <c r="L26" i="10"/>
  <c r="K28" i="10"/>
  <c r="L26" i="9"/>
  <c r="L32" i="9" s="1"/>
  <c r="K28" i="9"/>
  <c r="K26" i="8"/>
  <c r="J28" i="8"/>
  <c r="M16" i="8"/>
  <c r="M20" i="8"/>
  <c r="N24" i="8"/>
  <c r="M12" i="8"/>
  <c r="N10" i="8"/>
  <c r="N6" i="9"/>
  <c r="M12" i="9"/>
  <c r="N6" i="8"/>
  <c r="N10" i="10"/>
  <c r="N12" i="10" s="1"/>
  <c r="M12" i="10"/>
  <c r="M10" i="7"/>
  <c r="M16" i="7" s="1"/>
  <c r="L12" i="7"/>
  <c r="M20" i="10"/>
  <c r="N18" i="10"/>
  <c r="N18" i="7"/>
  <c r="N20" i="7" s="1"/>
  <c r="M20" i="7"/>
  <c r="M18" i="9"/>
  <c r="M24" i="9" s="1"/>
  <c r="L20" i="9"/>
  <c r="M24" i="10"/>
  <c r="N22" i="10"/>
  <c r="L24" i="9"/>
  <c r="N14" i="9"/>
  <c r="N16" i="9" s="1"/>
  <c r="N22" i="9"/>
  <c r="N14" i="8"/>
  <c r="M22" i="7"/>
  <c r="M28" i="7" s="1"/>
  <c r="L24" i="7"/>
  <c r="N14" i="10"/>
  <c r="N16" i="10" s="1"/>
  <c r="L30" i="8"/>
  <c r="M30" i="7"/>
  <c r="M32" i="7" s="1"/>
  <c r="M30" i="9"/>
  <c r="M30" i="10"/>
  <c r="G36" i="8"/>
  <c r="H34" i="8"/>
  <c r="M26" i="10" l="1"/>
  <c r="L28" i="10"/>
  <c r="L32" i="10"/>
  <c r="M26" i="9"/>
  <c r="L28" i="9"/>
  <c r="M32" i="10"/>
  <c r="N16" i="8"/>
  <c r="L26" i="8"/>
  <c r="L32" i="8" s="1"/>
  <c r="K28" i="8"/>
  <c r="K32" i="8"/>
  <c r="N24" i="10"/>
  <c r="N12" i="9"/>
  <c r="N12" i="8"/>
  <c r="N10" i="7"/>
  <c r="M12" i="7"/>
  <c r="N20" i="10"/>
  <c r="N20" i="8"/>
  <c r="N22" i="7"/>
  <c r="M24" i="7"/>
  <c r="N18" i="9"/>
  <c r="N20" i="9" s="1"/>
  <c r="M20" i="9"/>
  <c r="N30" i="10"/>
  <c r="N30" i="7"/>
  <c r="N32" i="7" s="1"/>
  <c r="N30" i="9"/>
  <c r="M30" i="8"/>
  <c r="H36" i="8"/>
  <c r="I34" i="8"/>
  <c r="N26" i="9" l="1"/>
  <c r="N28" i="9" s="1"/>
  <c r="M28" i="9"/>
  <c r="N26" i="10"/>
  <c r="N28" i="10" s="1"/>
  <c r="M28" i="10"/>
  <c r="N32" i="9"/>
  <c r="N32" i="10"/>
  <c r="M32" i="9"/>
  <c r="M26" i="8"/>
  <c r="L28" i="8"/>
  <c r="N12" i="7"/>
  <c r="N16" i="7"/>
  <c r="N24" i="7"/>
  <c r="N28" i="7"/>
  <c r="N24" i="9"/>
  <c r="N30" i="8"/>
  <c r="J34" i="8"/>
  <c r="I36" i="8"/>
  <c r="O33" i="10"/>
  <c r="O29" i="10"/>
  <c r="O25" i="10"/>
  <c r="O33" i="9"/>
  <c r="O29" i="9"/>
  <c r="O25" i="9"/>
  <c r="O33" i="7"/>
  <c r="O29" i="7"/>
  <c r="O25" i="7"/>
  <c r="N26" i="8" l="1"/>
  <c r="N28" i="8" s="1"/>
  <c r="M28" i="8"/>
  <c r="N32" i="8"/>
  <c r="M32" i="8"/>
  <c r="K34" i="8"/>
  <c r="J36" i="8"/>
  <c r="L34" i="8" l="1"/>
  <c r="K36" i="8"/>
  <c r="M34" i="8" l="1"/>
  <c r="N34" i="8" s="1"/>
  <c r="N36" i="8" s="1"/>
  <c r="L36" i="8"/>
  <c r="M36" i="8" l="1"/>
  <c r="E35" i="10"/>
  <c r="D35" i="10"/>
  <c r="C34" i="10"/>
  <c r="E35" i="9"/>
  <c r="D35" i="9"/>
  <c r="C34" i="9"/>
  <c r="D34" i="9" l="1"/>
  <c r="E34" i="9" s="1"/>
  <c r="F34" i="9" s="1"/>
  <c r="C36" i="9"/>
  <c r="D34" i="10"/>
  <c r="C36" i="10"/>
  <c r="G34" i="9"/>
  <c r="F36" i="9"/>
  <c r="E34" i="10"/>
  <c r="F34" i="10" s="1"/>
  <c r="D36" i="10"/>
  <c r="D36" i="9"/>
  <c r="G36" i="9" l="1"/>
  <c r="H34" i="9"/>
  <c r="G34" i="10"/>
  <c r="F36" i="10"/>
  <c r="E36" i="10"/>
  <c r="E36" i="9"/>
  <c r="H34" i="10" l="1"/>
  <c r="I34" i="10" s="1"/>
  <c r="G36" i="10"/>
  <c r="H36" i="9"/>
  <c r="I34" i="9"/>
  <c r="E35" i="7"/>
  <c r="D35" i="7"/>
  <c r="C34" i="7"/>
  <c r="C36" i="7" s="1"/>
  <c r="H36" i="10" l="1"/>
  <c r="I36" i="9"/>
  <c r="J34" i="9"/>
  <c r="D34" i="7"/>
  <c r="E34" i="7" s="1"/>
  <c r="F34" i="7" s="1"/>
  <c r="K34" i="9" l="1"/>
  <c r="L34" i="9" s="1"/>
  <c r="J36" i="9"/>
  <c r="G34" i="7"/>
  <c r="F36" i="7"/>
  <c r="J34" i="10"/>
  <c r="I36" i="10"/>
  <c r="D36" i="7"/>
  <c r="L36" i="9" l="1"/>
  <c r="M34" i="9"/>
  <c r="N34" i="9" s="1"/>
  <c r="N36" i="9" s="1"/>
  <c r="J36" i="10"/>
  <c r="K34" i="10"/>
  <c r="L34" i="10" s="1"/>
  <c r="H34" i="7"/>
  <c r="G36" i="7"/>
  <c r="K36" i="9"/>
  <c r="E36" i="7"/>
  <c r="L36" i="10" l="1"/>
  <c r="M34" i="10"/>
  <c r="M36" i="9"/>
  <c r="K36" i="10"/>
  <c r="H36" i="7"/>
  <c r="I34" i="7"/>
  <c r="M36" i="10" l="1"/>
  <c r="N34" i="10"/>
  <c r="N36" i="10" s="1"/>
  <c r="I36" i="7"/>
  <c r="J34" i="7"/>
  <c r="K34" i="7" l="1"/>
  <c r="L34" i="7" s="1"/>
  <c r="J36" i="7"/>
  <c r="M34" i="7" l="1"/>
  <c r="N34" i="7" s="1"/>
  <c r="N36" i="7" s="1"/>
  <c r="L36" i="7"/>
  <c r="K36" i="7"/>
  <c r="M36" i="7" l="1"/>
</calcChain>
</file>

<file path=xl/sharedStrings.xml><?xml version="1.0" encoding="utf-8"?>
<sst xmlns="http://schemas.openxmlformats.org/spreadsheetml/2006/main" count="204" uniqueCount="30">
  <si>
    <t>累計</t>
    <rPh sb="0" eb="2">
      <t>ルイケイ</t>
    </rPh>
    <phoneticPr fontId="2"/>
  </si>
  <si>
    <t>４月</t>
    <rPh sb="1" eb="2">
      <t>ツキ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</si>
  <si>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</si>
  <si>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</si>
  <si>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</si>
  <si>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</si>
  <si>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</si>
  <si>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</si>
  <si>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</si>
  <si>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</si>
  <si>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</si>
  <si>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</si>
  <si>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</si>
  <si>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対前年比較（各月）</t>
    <rPh sb="0" eb="1">
      <t>タイ</t>
    </rPh>
    <rPh sb="1" eb="3">
      <t>ゼンネン</t>
    </rPh>
    <rPh sb="3" eb="5">
      <t>ヒカク</t>
    </rPh>
    <rPh sb="6" eb="8">
      <t>カクツキ</t>
    </rPh>
    <phoneticPr fontId="2"/>
  </si>
  <si>
    <t>累計比較</t>
    <rPh sb="0" eb="2">
      <t>ルイケイ</t>
    </rPh>
    <rPh sb="2" eb="4">
      <t>ヒカク</t>
    </rPh>
    <phoneticPr fontId="2"/>
  </si>
  <si>
    <t>計</t>
    <rPh sb="0" eb="1">
      <t>ケイ</t>
    </rPh>
    <phoneticPr fontId="2"/>
  </si>
  <si>
    <t>（単位：トン）</t>
    <phoneticPr fontId="2"/>
  </si>
  <si>
    <t>令和3年度（各月）</t>
    <rPh sb="0" eb="2">
      <t>レイワ</t>
    </rPh>
    <rPh sb="3" eb="5">
      <t>ネンド</t>
    </rPh>
    <rPh sb="5" eb="7">
      <t>ヘイネンド</t>
    </rPh>
    <rPh sb="6" eb="8">
      <t>カクツキ</t>
    </rPh>
    <phoneticPr fontId="2"/>
  </si>
  <si>
    <t>令和4年度（各月）</t>
    <rPh sb="0" eb="2">
      <t>レイワ</t>
    </rPh>
    <rPh sb="3" eb="5">
      <t>ネンド</t>
    </rPh>
    <rPh sb="5" eb="7">
      <t>ヘイネンド</t>
    </rPh>
    <rPh sb="6" eb="8">
      <t>カクツキ</t>
    </rPh>
    <phoneticPr fontId="2"/>
  </si>
  <si>
    <t>令和5年度（各月）</t>
    <rPh sb="0" eb="2">
      <t>レイワ</t>
    </rPh>
    <rPh sb="3" eb="5">
      <t>ネンド</t>
    </rPh>
    <rPh sb="5" eb="7">
      <t>ヘイネンド</t>
    </rPh>
    <rPh sb="6" eb="8">
      <t>カクツキ</t>
    </rPh>
    <phoneticPr fontId="2"/>
  </si>
  <si>
    <t>平成28年度（各月）</t>
    <rPh sb="0" eb="2">
      <t>ヘイセイ</t>
    </rPh>
    <rPh sb="4" eb="6">
      <t>ネンド</t>
    </rPh>
    <rPh sb="6" eb="8">
      <t>ヘイネンド</t>
    </rPh>
    <rPh sb="7" eb="9">
      <t>カクツキ</t>
    </rPh>
    <phoneticPr fontId="2"/>
  </si>
  <si>
    <t>平成29年度（各月）</t>
    <rPh sb="0" eb="2">
      <t>ヘイセイ</t>
    </rPh>
    <rPh sb="4" eb="6">
      <t>ネンド</t>
    </rPh>
    <rPh sb="6" eb="8">
      <t>ヘイネンド</t>
    </rPh>
    <rPh sb="7" eb="9">
      <t>カクツキ</t>
    </rPh>
    <phoneticPr fontId="2"/>
  </si>
  <si>
    <t>平成30年度（各月）</t>
    <rPh sb="0" eb="2">
      <t>ヘイセイ</t>
    </rPh>
    <rPh sb="4" eb="6">
      <t>ネンド</t>
    </rPh>
    <rPh sb="6" eb="8">
      <t>ヘイネンド</t>
    </rPh>
    <rPh sb="7" eb="9">
      <t>カクツキ</t>
    </rPh>
    <phoneticPr fontId="2"/>
  </si>
  <si>
    <t>令和元年度（各月）</t>
    <rPh sb="0" eb="2">
      <t>レイワ</t>
    </rPh>
    <rPh sb="2" eb="3">
      <t>ガン</t>
    </rPh>
    <rPh sb="3" eb="5">
      <t>ネンド</t>
    </rPh>
    <rPh sb="5" eb="7">
      <t>ヘイネンド</t>
    </rPh>
    <rPh sb="6" eb="8">
      <t>カクツキ</t>
    </rPh>
    <phoneticPr fontId="2"/>
  </si>
  <si>
    <t>令和2年度（各月）</t>
    <rPh sb="0" eb="2">
      <t>レイワ</t>
    </rPh>
    <rPh sb="3" eb="5">
      <t>ネンド</t>
    </rPh>
    <rPh sb="5" eb="7">
      <t>ヘイネンド</t>
    </rPh>
    <rPh sb="6" eb="8">
      <t>カクツキ</t>
    </rPh>
    <phoneticPr fontId="2"/>
  </si>
  <si>
    <t>ごみ総排出量</t>
    <rPh sb="2" eb="6">
      <t>ソウハイシュツリョウ</t>
    </rPh>
    <phoneticPr fontId="2"/>
  </si>
  <si>
    <t>ごみ総排出量（資源を除く）</t>
    <rPh sb="2" eb="6">
      <t>ソウハイシュツリョウ</t>
    </rPh>
    <rPh sb="7" eb="9">
      <t>シゲン</t>
    </rPh>
    <rPh sb="10" eb="11">
      <t>ノゾ</t>
    </rPh>
    <phoneticPr fontId="2"/>
  </si>
  <si>
    <t>家庭系（資源を除く）</t>
    <rPh sb="0" eb="3">
      <t>カテイケイ</t>
    </rPh>
    <rPh sb="4" eb="6">
      <t>シゲン</t>
    </rPh>
    <rPh sb="7" eb="8">
      <t>ノゾ</t>
    </rPh>
    <phoneticPr fontId="2"/>
  </si>
  <si>
    <t>事業系</t>
    <rPh sb="0" eb="3">
      <t>ジギョウケイ</t>
    </rPh>
    <phoneticPr fontId="2"/>
  </si>
  <si>
    <t>令和6年度（各月）</t>
    <rPh sb="0" eb="2">
      <t>レイワ</t>
    </rPh>
    <rPh sb="3" eb="5">
      <t>ネンド</t>
    </rPh>
    <rPh sb="5" eb="7">
      <t>ヘイネンド</t>
    </rPh>
    <rPh sb="6" eb="8">
      <t>カクツキ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</si>
</sst>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8" formatCode="#,##0.000;[Red]\-#,##0.00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indexed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176" fontId="0" fillId="0" borderId="4" xfId="2" applyNumberFormat="1" applyFont="1" applyBorder="1">
      <alignment vertical="center"/>
    </xf>
    <xf numFmtId="178" fontId="0" fillId="0" borderId="0" xfId="0" applyNumberFormat="1">
      <alignment vertical="center"/>
    </xf>
    <xf numFmtId="38" fontId="0" fillId="0" borderId="5" xfId="0" applyNumberFormat="1" applyBorder="1">
      <alignment vertical="center"/>
    </xf>
    <xf numFmtId="38" fontId="0" fillId="0" borderId="5" xfId="0" applyNumberFormat="1" applyFill="1" applyBorder="1">
      <alignment vertical="center"/>
    </xf>
    <xf numFmtId="176" fontId="0" fillId="0" borderId="5" xfId="2" applyNumberFormat="1" applyFont="1" applyBorder="1">
      <alignment vertical="center"/>
    </xf>
    <xf numFmtId="176" fontId="0" fillId="0" borderId="5" xfId="2" applyNumberFormat="1" applyFon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38" fontId="0" fillId="0" borderId="8" xfId="0" applyNumberFormat="1" applyFill="1" applyBorder="1">
      <alignment vertical="center"/>
    </xf>
    <xf numFmtId="38" fontId="0" fillId="0" borderId="8" xfId="0" applyNumberFormat="1" applyBorder="1">
      <alignment vertical="center"/>
    </xf>
    <xf numFmtId="38" fontId="0" fillId="0" borderId="9" xfId="0" applyNumberFormat="1" applyBorder="1">
      <alignment vertical="center"/>
    </xf>
    <xf numFmtId="38" fontId="0" fillId="0" borderId="10" xfId="0" applyNumberFormat="1" applyBorder="1">
      <alignment vertical="center"/>
    </xf>
    <xf numFmtId="176" fontId="0" fillId="0" borderId="1" xfId="2" applyNumberFormat="1" applyFont="1" applyBorder="1">
      <alignment vertical="center"/>
    </xf>
    <xf numFmtId="176" fontId="0" fillId="0" borderId="1" xfId="2" applyNumberFormat="1" applyFont="1" applyFill="1" applyBorder="1">
      <alignment vertical="center"/>
    </xf>
    <xf numFmtId="0" fontId="0" fillId="0" borderId="11" xfId="0" applyBorder="1">
      <alignment vertical="center"/>
    </xf>
    <xf numFmtId="38" fontId="0" fillId="0" borderId="8" xfId="1" applyFont="1" applyBorder="1">
      <alignment vertical="center"/>
    </xf>
    <xf numFmtId="38" fontId="0" fillId="0" borderId="9" xfId="0" applyNumberFormat="1" applyFill="1" applyBorder="1">
      <alignment vertical="center"/>
    </xf>
    <xf numFmtId="38" fontId="0" fillId="0" borderId="10" xfId="0" applyNumberFormat="1" applyFill="1" applyBorder="1">
      <alignment vertical="center"/>
    </xf>
    <xf numFmtId="38" fontId="0" fillId="0" borderId="9" xfId="1" applyFont="1" applyBorder="1">
      <alignment vertical="center"/>
    </xf>
    <xf numFmtId="0" fontId="0" fillId="0" borderId="13" xfId="0" applyBorder="1" applyAlignment="1">
      <alignment horizontal="center" vertical="center"/>
    </xf>
    <xf numFmtId="38" fontId="0" fillId="0" borderId="3" xfId="1" applyFont="1" applyFill="1" applyBorder="1">
      <alignment vertical="center"/>
    </xf>
    <xf numFmtId="38" fontId="0" fillId="0" borderId="14" xfId="0" applyNumberFormat="1" applyBorder="1">
      <alignment vertical="center"/>
    </xf>
    <xf numFmtId="176" fontId="0" fillId="0" borderId="14" xfId="2" applyNumberFormat="1" applyFont="1" applyBorder="1">
      <alignment vertical="center"/>
    </xf>
    <xf numFmtId="38" fontId="0" fillId="0" borderId="3" xfId="1" applyFont="1" applyBorder="1">
      <alignment vertical="center"/>
    </xf>
    <xf numFmtId="0" fontId="0" fillId="0" borderId="12" xfId="0" applyBorder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176" fontId="0" fillId="0" borderId="19" xfId="2" applyNumberFormat="1" applyFont="1" applyBorder="1">
      <alignment vertical="center"/>
    </xf>
    <xf numFmtId="176" fontId="0" fillId="0" borderId="6" xfId="2" applyNumberFormat="1" applyFont="1" applyBorder="1">
      <alignment vertical="center"/>
    </xf>
    <xf numFmtId="176" fontId="0" fillId="0" borderId="6" xfId="2" applyNumberFormat="1" applyFont="1" applyFill="1" applyBorder="1">
      <alignment vertical="center"/>
    </xf>
    <xf numFmtId="176" fontId="0" fillId="0" borderId="18" xfId="2" applyNumberFormat="1" applyFont="1" applyBorder="1">
      <alignment vertical="center"/>
    </xf>
    <xf numFmtId="176" fontId="0" fillId="0" borderId="20" xfId="2" applyNumberFormat="1" applyFont="1" applyBorder="1">
      <alignment vertical="center"/>
    </xf>
    <xf numFmtId="176" fontId="0" fillId="0" borderId="20" xfId="2" applyNumberFormat="1" applyFont="1" applyFill="1" applyBorder="1">
      <alignment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O40"/>
  <sheetViews>
    <sheetView showGridLines="0" tabSelected="1" zoomScale="80" zoomScaleNormal="80" zoomScaleSheetLayoutView="115" workbookViewId="0"/>
  </sheetViews>
  <sheetFormatPr defaultRowHeight="18.75" x14ac:dyDescent="0.4"/>
  <cols>
    <col min="1" max="1" width="3.625" style="1" customWidth="1"/>
    <col min="2" max="2" width="19.375" style="1" bestFit="1" customWidth="1"/>
    <col min="3" max="14" width="9.125" style="1" customWidth="1"/>
    <col min="15" max="15" width="10.5" style="1" bestFit="1" customWidth="1"/>
    <col min="16" max="16" width="3.625" style="1" customWidth="1"/>
    <col min="17" max="16384" width="9" style="1"/>
  </cols>
  <sheetData>
    <row r="2" spans="2:15" ht="33" x14ac:dyDescent="0.4">
      <c r="B2" s="39" t="s">
        <v>25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2:15" ht="19.5" thickBot="1" x14ac:dyDescent="0.45">
      <c r="M3" s="38" t="s">
        <v>16</v>
      </c>
      <c r="N3" s="38"/>
      <c r="O3" s="38"/>
    </row>
    <row r="4" spans="2:15" ht="19.5" thickBot="1" x14ac:dyDescent="0.45">
      <c r="B4" s="27"/>
      <c r="C4" s="2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9" t="s">
        <v>15</v>
      </c>
    </row>
    <row r="5" spans="2:15" x14ac:dyDescent="0.4">
      <c r="B5" s="28" t="s">
        <v>20</v>
      </c>
      <c r="C5" s="23">
        <v>11881.292600000002</v>
      </c>
      <c r="D5" s="10">
        <v>12698.8963</v>
      </c>
      <c r="E5" s="10">
        <v>10805.283199999998</v>
      </c>
      <c r="F5" s="11">
        <v>10999.417500000001</v>
      </c>
      <c r="G5" s="11">
        <v>11319.1659</v>
      </c>
      <c r="H5" s="11">
        <v>10741.771199999999</v>
      </c>
      <c r="I5" s="12">
        <v>10842.178500000002</v>
      </c>
      <c r="J5" s="12">
        <v>10506.337500000001</v>
      </c>
      <c r="K5" s="12">
        <v>11869.820199999998</v>
      </c>
      <c r="L5" s="12">
        <v>10194.419199999998</v>
      </c>
      <c r="M5" s="12">
        <v>8835.505000000001</v>
      </c>
      <c r="N5" s="12">
        <v>10533.342800000002</v>
      </c>
      <c r="O5" s="13">
        <f>SUM(C5:N5)</f>
        <v>131227.42990000002</v>
      </c>
    </row>
    <row r="6" spans="2:15" x14ac:dyDescent="0.4">
      <c r="B6" s="29" t="s">
        <v>0</v>
      </c>
      <c r="C6" s="24">
        <f>C5</f>
        <v>11881.292600000002</v>
      </c>
      <c r="D6" s="5">
        <f>C6+D5</f>
        <v>24580.188900000001</v>
      </c>
      <c r="E6" s="6">
        <f>D6+E5</f>
        <v>35385.472099999999</v>
      </c>
      <c r="F6" s="6">
        <f t="shared" ref="F6" si="0">E6+F5</f>
        <v>46384.889600000002</v>
      </c>
      <c r="G6" s="6">
        <f t="shared" ref="G6" si="1">F6+G5</f>
        <v>57704.055500000002</v>
      </c>
      <c r="H6" s="6">
        <f>G6+H5</f>
        <v>68445.826700000005</v>
      </c>
      <c r="I6" s="6">
        <f t="shared" ref="I6" si="2">H6+I5</f>
        <v>79288.005200000014</v>
      </c>
      <c r="J6" s="6">
        <f t="shared" ref="J6" si="3">I6+J5</f>
        <v>89794.342700000008</v>
      </c>
      <c r="K6" s="6">
        <f>J6+K5</f>
        <v>101664.16290000001</v>
      </c>
      <c r="L6" s="6">
        <f>K6+L5</f>
        <v>111858.58210000001</v>
      </c>
      <c r="M6" s="6">
        <f t="shared" ref="M6" si="4">L6+M5</f>
        <v>120694.08710000002</v>
      </c>
      <c r="N6" s="6">
        <f t="shared" ref="N6" si="5">M6+N5</f>
        <v>131227.42990000002</v>
      </c>
      <c r="O6" s="14"/>
    </row>
    <row r="7" spans="2:15" x14ac:dyDescent="0.4">
      <c r="B7" s="30" t="s">
        <v>13</v>
      </c>
      <c r="C7" s="32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14"/>
    </row>
    <row r="8" spans="2:15" ht="19.5" thickBot="1" x14ac:dyDescent="0.45">
      <c r="B8" s="31" t="s">
        <v>14</v>
      </c>
      <c r="C8" s="35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17"/>
    </row>
    <row r="9" spans="2:15" x14ac:dyDescent="0.4">
      <c r="B9" s="28" t="s">
        <v>21</v>
      </c>
      <c r="C9" s="23">
        <v>10340.3436</v>
      </c>
      <c r="D9" s="10">
        <v>12106.163399999999</v>
      </c>
      <c r="E9" s="10">
        <v>10734.1019</v>
      </c>
      <c r="F9" s="11">
        <v>11060.080100000001</v>
      </c>
      <c r="G9" s="11">
        <v>11345.365400000002</v>
      </c>
      <c r="H9" s="11">
        <v>10489.113300000001</v>
      </c>
      <c r="I9" s="12">
        <v>10880.557200000001</v>
      </c>
      <c r="J9" s="12">
        <v>10484.3729</v>
      </c>
      <c r="K9" s="12">
        <v>11129.6525</v>
      </c>
      <c r="L9" s="12">
        <v>9973.4576000000015</v>
      </c>
      <c r="M9" s="12">
        <v>8424.2170000000006</v>
      </c>
      <c r="N9" s="12">
        <v>10482.605000000003</v>
      </c>
      <c r="O9" s="19">
        <f>SUM(C9:N9)</f>
        <v>127450.02990000002</v>
      </c>
    </row>
    <row r="10" spans="2:15" x14ac:dyDescent="0.4">
      <c r="B10" s="29" t="s">
        <v>0</v>
      </c>
      <c r="C10" s="24">
        <f>C9</f>
        <v>10340.3436</v>
      </c>
      <c r="D10" s="5">
        <f>C10+D9</f>
        <v>22446.506999999998</v>
      </c>
      <c r="E10" s="6">
        <f>D10+E9</f>
        <v>33180.608899999999</v>
      </c>
      <c r="F10" s="6">
        <f t="shared" ref="F10" si="6">E10+F9</f>
        <v>44240.688999999998</v>
      </c>
      <c r="G10" s="6">
        <f t="shared" ref="G10" si="7">F10+G9</f>
        <v>55586.054400000001</v>
      </c>
      <c r="H10" s="6">
        <f t="shared" ref="H10" si="8">G10+H9</f>
        <v>66075.167700000005</v>
      </c>
      <c r="I10" s="6">
        <f t="shared" ref="I10" si="9">H10+I9</f>
        <v>76955.724900000001</v>
      </c>
      <c r="J10" s="6">
        <f>I10+J9</f>
        <v>87440.097800000003</v>
      </c>
      <c r="K10" s="6">
        <f>J10+K9</f>
        <v>98569.7503</v>
      </c>
      <c r="L10" s="6">
        <f>K10+L9</f>
        <v>108543.20790000001</v>
      </c>
      <c r="M10" s="6">
        <f t="shared" ref="M10" si="10">L10+M9</f>
        <v>116967.42490000001</v>
      </c>
      <c r="N10" s="5">
        <f>M10+N9</f>
        <v>127450.02990000002</v>
      </c>
      <c r="O10" s="20"/>
    </row>
    <row r="11" spans="2:15" x14ac:dyDescent="0.4">
      <c r="B11" s="30" t="s">
        <v>13</v>
      </c>
      <c r="C11" s="25">
        <f>(C9/C5)-1</f>
        <v>-0.12969540031359905</v>
      </c>
      <c r="D11" s="7">
        <f t="shared" ref="D11:N11" si="11">(D9/D5)-1</f>
        <v>-4.6675938286069862E-2</v>
      </c>
      <c r="E11" s="8">
        <f t="shared" si="11"/>
        <v>-6.5876385359338041E-3</v>
      </c>
      <c r="F11" s="8">
        <f t="shared" si="11"/>
        <v>5.5150738664115906E-3</v>
      </c>
      <c r="G11" s="8">
        <f t="shared" si="11"/>
        <v>2.3146140123277981E-3</v>
      </c>
      <c r="H11" s="8">
        <f t="shared" si="11"/>
        <v>-2.3521065129370688E-2</v>
      </c>
      <c r="I11" s="8">
        <f t="shared" si="11"/>
        <v>3.539759099151496E-3</v>
      </c>
      <c r="J11" s="8">
        <f t="shared" si="11"/>
        <v>-2.0906048373184882E-3</v>
      </c>
      <c r="K11" s="8">
        <f t="shared" si="11"/>
        <v>-6.235711135708677E-2</v>
      </c>
      <c r="L11" s="8">
        <f t="shared" si="11"/>
        <v>-2.1674761030034628E-2</v>
      </c>
      <c r="M11" s="8">
        <f t="shared" si="11"/>
        <v>-4.6549461519177493E-2</v>
      </c>
      <c r="N11" s="8">
        <f t="shared" si="11"/>
        <v>-4.8168754177447815E-3</v>
      </c>
      <c r="O11" s="14"/>
    </row>
    <row r="12" spans="2:15" ht="19.5" thickBot="1" x14ac:dyDescent="0.45">
      <c r="B12" s="31" t="s">
        <v>14</v>
      </c>
      <c r="C12" s="3">
        <f>(C10/C6)-1</f>
        <v>-0.12969540031359905</v>
      </c>
      <c r="D12" s="15">
        <f t="shared" ref="D12:N12" si="12">(D10/D6)-1</f>
        <v>-8.6804943146714497E-2</v>
      </c>
      <c r="E12" s="16">
        <f t="shared" si="12"/>
        <v>-6.2309842688237027E-2</v>
      </c>
      <c r="F12" s="16">
        <f t="shared" si="12"/>
        <v>-4.622627365270271E-2</v>
      </c>
      <c r="G12" s="16">
        <f t="shared" si="12"/>
        <v>-3.6704544969114017E-2</v>
      </c>
      <c r="H12" s="16">
        <f t="shared" si="12"/>
        <v>-3.463555214828018E-2</v>
      </c>
      <c r="I12" s="16">
        <f t="shared" si="12"/>
        <v>-2.9415297990117883E-2</v>
      </c>
      <c r="J12" s="16">
        <f t="shared" si="12"/>
        <v>-2.6218187351350841E-2</v>
      </c>
      <c r="K12" s="16">
        <f t="shared" si="12"/>
        <v>-3.0437594839036519E-2</v>
      </c>
      <c r="L12" s="16">
        <f t="shared" si="12"/>
        <v>-2.9638979305460111E-2</v>
      </c>
      <c r="M12" s="16">
        <f t="shared" si="12"/>
        <v>-3.0876924375858761E-2</v>
      </c>
      <c r="N12" s="16">
        <f t="shared" si="12"/>
        <v>-2.8785140445701796E-2</v>
      </c>
      <c r="O12" s="17"/>
    </row>
    <row r="13" spans="2:15" x14ac:dyDescent="0.4">
      <c r="B13" s="28" t="s">
        <v>22</v>
      </c>
      <c r="C13" s="23">
        <v>10765.571000000002</v>
      </c>
      <c r="D13" s="10">
        <v>11560.707000000002</v>
      </c>
      <c r="E13" s="10">
        <v>10323.937000000002</v>
      </c>
      <c r="F13" s="11">
        <v>11012.647000000001</v>
      </c>
      <c r="G13" s="11">
        <v>10691.895</v>
      </c>
      <c r="H13" s="11">
        <v>11117.615999999998</v>
      </c>
      <c r="I13" s="12">
        <v>11366.034</v>
      </c>
      <c r="J13" s="12">
        <v>10545.437999999998</v>
      </c>
      <c r="K13" s="12">
        <v>11297.001</v>
      </c>
      <c r="L13" s="12">
        <v>9879.3070000000007</v>
      </c>
      <c r="M13" s="12">
        <v>8703.3629999999994</v>
      </c>
      <c r="N13" s="12">
        <v>9969.2020000000011</v>
      </c>
      <c r="O13" s="13">
        <f>SUM(C13:N13)</f>
        <v>127232.71800000001</v>
      </c>
    </row>
    <row r="14" spans="2:15" x14ac:dyDescent="0.4">
      <c r="B14" s="29" t="s">
        <v>0</v>
      </c>
      <c r="C14" s="24">
        <f>C13</f>
        <v>10765.571000000002</v>
      </c>
      <c r="D14" s="5">
        <f>C14+D13</f>
        <v>22326.278000000006</v>
      </c>
      <c r="E14" s="6">
        <f>D14+E13</f>
        <v>32650.215000000007</v>
      </c>
      <c r="F14" s="6">
        <f t="shared" ref="F14" si="13">E14+F13</f>
        <v>43662.862000000008</v>
      </c>
      <c r="G14" s="6">
        <f t="shared" ref="G14" si="14">F14+G13</f>
        <v>54354.757000000012</v>
      </c>
      <c r="H14" s="6">
        <f>G14+H13</f>
        <v>65472.373000000007</v>
      </c>
      <c r="I14" s="6">
        <f t="shared" ref="I14" si="15">H14+I13</f>
        <v>76838.407000000007</v>
      </c>
      <c r="J14" s="6">
        <f t="shared" ref="J14" si="16">I14+J13</f>
        <v>87383.845000000001</v>
      </c>
      <c r="K14" s="6">
        <f>J14+K13</f>
        <v>98680.846000000005</v>
      </c>
      <c r="L14" s="6">
        <f>K14+L13</f>
        <v>108560.15300000001</v>
      </c>
      <c r="M14" s="6">
        <f t="shared" ref="M14" si="17">L14+M13</f>
        <v>117263.516</v>
      </c>
      <c r="N14" s="6">
        <f t="shared" ref="N14" si="18">M14+N13</f>
        <v>127232.71800000001</v>
      </c>
      <c r="O14" s="14"/>
    </row>
    <row r="15" spans="2:15" x14ac:dyDescent="0.4">
      <c r="B15" s="30" t="s">
        <v>13</v>
      </c>
      <c r="C15" s="25">
        <f t="shared" ref="C15:E16" si="19">(C13/C9)-1</f>
        <v>4.112314024071706E-2</v>
      </c>
      <c r="D15" s="7">
        <f t="shared" si="19"/>
        <v>-4.5056091015589383E-2</v>
      </c>
      <c r="E15" s="8">
        <f t="shared" si="19"/>
        <v>-3.8211384969244366E-2</v>
      </c>
      <c r="F15" s="8">
        <f t="shared" ref="F15:I15" si="20">(F13/F9)-1</f>
        <v>-4.2886759925002682E-3</v>
      </c>
      <c r="G15" s="8">
        <f t="shared" si="20"/>
        <v>-5.7598003850982349E-2</v>
      </c>
      <c r="H15" s="8">
        <f t="shared" si="20"/>
        <v>5.9919526276829949E-2</v>
      </c>
      <c r="I15" s="8">
        <f t="shared" si="20"/>
        <v>4.4618744341512029E-2</v>
      </c>
      <c r="J15" s="8">
        <f>(J13/J9)-1</f>
        <v>5.8243922247365187E-3</v>
      </c>
      <c r="K15" s="8">
        <f>(K13/K9)-1</f>
        <v>1.5036273594346339E-2</v>
      </c>
      <c r="L15" s="8">
        <f t="shared" ref="L15:N15" si="21">(L13/L9)-1</f>
        <v>-9.440116334379467E-3</v>
      </c>
      <c r="M15" s="8">
        <f t="shared" si="21"/>
        <v>3.3136135975604386E-2</v>
      </c>
      <c r="N15" s="8">
        <f t="shared" si="21"/>
        <v>-4.8976661812593525E-2</v>
      </c>
      <c r="O15" s="14"/>
    </row>
    <row r="16" spans="2:15" ht="19.5" thickBot="1" x14ac:dyDescent="0.45">
      <c r="B16" s="31" t="s">
        <v>14</v>
      </c>
      <c r="C16" s="3">
        <f t="shared" si="19"/>
        <v>4.112314024071706E-2</v>
      </c>
      <c r="D16" s="15">
        <f t="shared" si="19"/>
        <v>-5.3562454060220865E-3</v>
      </c>
      <c r="E16" s="16">
        <f t="shared" si="19"/>
        <v>-1.5985056259771979E-2</v>
      </c>
      <c r="F16" s="16">
        <f t="shared" ref="F16:N16" si="22">(F14/F10)-1</f>
        <v>-1.3060985555627069E-2</v>
      </c>
      <c r="G16" s="16">
        <f t="shared" si="22"/>
        <v>-2.2151192655976426E-2</v>
      </c>
      <c r="H16" s="16">
        <f t="shared" si="22"/>
        <v>-9.122862960210032E-3</v>
      </c>
      <c r="I16" s="16">
        <f t="shared" si="22"/>
        <v>-1.5244856721503552E-3</v>
      </c>
      <c r="J16" s="16">
        <f t="shared" si="22"/>
        <v>-6.4332956407098241E-4</v>
      </c>
      <c r="K16" s="16">
        <f t="shared" si="22"/>
        <v>1.1270770156348586E-3</v>
      </c>
      <c r="L16" s="16">
        <f t="shared" si="22"/>
        <v>1.5611386771996472E-4</v>
      </c>
      <c r="M16" s="16">
        <f t="shared" si="22"/>
        <v>2.531397953345893E-3</v>
      </c>
      <c r="N16" s="16">
        <f t="shared" si="22"/>
        <v>-1.7050753159534304E-3</v>
      </c>
      <c r="O16" s="17"/>
    </row>
    <row r="17" spans="2:15" x14ac:dyDescent="0.4">
      <c r="B17" s="28" t="s">
        <v>23</v>
      </c>
      <c r="C17" s="23">
        <v>11002.742</v>
      </c>
      <c r="D17" s="10">
        <v>11798.247000000001</v>
      </c>
      <c r="E17" s="10">
        <v>9763.8250000000007</v>
      </c>
      <c r="F17" s="11">
        <v>11177.849999999999</v>
      </c>
      <c r="G17" s="11">
        <v>10771.207000000002</v>
      </c>
      <c r="H17" s="11">
        <v>10070.061</v>
      </c>
      <c r="I17" s="12">
        <v>10653.217000000001</v>
      </c>
      <c r="J17" s="12">
        <v>10188.848</v>
      </c>
      <c r="K17" s="12">
        <v>11490.043000000003</v>
      </c>
      <c r="L17" s="12">
        <v>9810.2750000000015</v>
      </c>
      <c r="M17" s="12">
        <v>8682.1639999999989</v>
      </c>
      <c r="N17" s="12">
        <v>10298.735000000001</v>
      </c>
      <c r="O17" s="19">
        <f>SUM(C17:N17)</f>
        <v>125707.21400000001</v>
      </c>
    </row>
    <row r="18" spans="2:15" x14ac:dyDescent="0.4">
      <c r="B18" s="29" t="s">
        <v>0</v>
      </c>
      <c r="C18" s="24">
        <f>C17</f>
        <v>11002.742</v>
      </c>
      <c r="D18" s="5">
        <f>C18+D17</f>
        <v>22800.989000000001</v>
      </c>
      <c r="E18" s="6">
        <f>D18+E17</f>
        <v>32564.814000000002</v>
      </c>
      <c r="F18" s="6">
        <f t="shared" ref="F18" si="23">E18+F17</f>
        <v>43742.664000000004</v>
      </c>
      <c r="G18" s="6">
        <f t="shared" ref="G18" si="24">F18+G17</f>
        <v>54513.871000000006</v>
      </c>
      <c r="H18" s="6">
        <f t="shared" ref="H18" si="25">G18+H17</f>
        <v>64583.932000000008</v>
      </c>
      <c r="I18" s="6">
        <f t="shared" ref="I18" si="26">H18+I17</f>
        <v>75237.149000000005</v>
      </c>
      <c r="J18" s="6">
        <f>I18+J17</f>
        <v>85425.997000000003</v>
      </c>
      <c r="K18" s="6">
        <f>J18+K17</f>
        <v>96916.040000000008</v>
      </c>
      <c r="L18" s="6">
        <f>K18+L17</f>
        <v>106726.315</v>
      </c>
      <c r="M18" s="6">
        <f t="shared" ref="M18" si="27">L18+M17</f>
        <v>115408.47900000001</v>
      </c>
      <c r="N18" s="5">
        <f>M18+N17</f>
        <v>125707.21400000001</v>
      </c>
      <c r="O18" s="20"/>
    </row>
    <row r="19" spans="2:15" x14ac:dyDescent="0.4">
      <c r="B19" s="30" t="s">
        <v>13</v>
      </c>
      <c r="C19" s="25">
        <f>(C17/C13)-1</f>
        <v>2.2030508182055319E-2</v>
      </c>
      <c r="D19" s="7">
        <f t="shared" ref="D19:N19" si="28">(D17/D13)-1</f>
        <v>2.0547186257726224E-2</v>
      </c>
      <c r="E19" s="8">
        <f t="shared" si="28"/>
        <v>-5.425372123057326E-2</v>
      </c>
      <c r="F19" s="8">
        <f t="shared" si="28"/>
        <v>1.5001207248356963E-2</v>
      </c>
      <c r="G19" s="8">
        <f t="shared" si="28"/>
        <v>7.4179553764792683E-3</v>
      </c>
      <c r="H19" s="8">
        <f t="shared" si="28"/>
        <v>-9.4224787040674829E-2</v>
      </c>
      <c r="I19" s="8">
        <f t="shared" si="28"/>
        <v>-6.2714663707674867E-2</v>
      </c>
      <c r="J19" s="8">
        <f t="shared" si="28"/>
        <v>-3.3814622019493035E-2</v>
      </c>
      <c r="K19" s="8">
        <f t="shared" si="28"/>
        <v>1.7087897929725093E-2</v>
      </c>
      <c r="L19" s="8">
        <f t="shared" si="28"/>
        <v>-6.9875346519749915E-3</v>
      </c>
      <c r="M19" s="8">
        <f t="shared" si="28"/>
        <v>-2.4357251329171214E-3</v>
      </c>
      <c r="N19" s="8">
        <f t="shared" si="28"/>
        <v>3.3055103106547579E-2</v>
      </c>
      <c r="O19" s="14"/>
    </row>
    <row r="20" spans="2:15" ht="19.5" thickBot="1" x14ac:dyDescent="0.45">
      <c r="B20" s="31" t="s">
        <v>14</v>
      </c>
      <c r="C20" s="3">
        <f>(C18/C14)-1</f>
        <v>2.2030508182055319E-2</v>
      </c>
      <c r="D20" s="15">
        <f t="shared" ref="D20:N20" si="29">(D18/D14)-1</f>
        <v>2.126243344277956E-2</v>
      </c>
      <c r="E20" s="16">
        <f t="shared" si="29"/>
        <v>-2.6156336183392748E-3</v>
      </c>
      <c r="F20" s="16">
        <f t="shared" si="29"/>
        <v>1.8276859634165366E-3</v>
      </c>
      <c r="G20" s="16">
        <f t="shared" si="29"/>
        <v>2.9273242818470546E-3</v>
      </c>
      <c r="H20" s="16">
        <f t="shared" si="29"/>
        <v>-1.356970824930992E-2</v>
      </c>
      <c r="I20" s="16">
        <f t="shared" si="29"/>
        <v>-2.0839291996253895E-2</v>
      </c>
      <c r="J20" s="16">
        <f t="shared" si="29"/>
        <v>-2.2405148228485494E-2</v>
      </c>
      <c r="K20" s="16">
        <f t="shared" si="29"/>
        <v>-1.7883977200600754E-2</v>
      </c>
      <c r="L20" s="16">
        <f t="shared" si="29"/>
        <v>-1.6892367496939675E-2</v>
      </c>
      <c r="M20" s="16">
        <f t="shared" si="29"/>
        <v>-1.5819387506681881E-2</v>
      </c>
      <c r="N20" s="16">
        <f t="shared" si="29"/>
        <v>-1.1989871976168853E-2</v>
      </c>
      <c r="O20" s="17"/>
    </row>
    <row r="21" spans="2:15" x14ac:dyDescent="0.4">
      <c r="B21" s="28" t="s">
        <v>24</v>
      </c>
      <c r="C21" s="23">
        <v>10271.285000000002</v>
      </c>
      <c r="D21" s="10">
        <v>10973.602999999999</v>
      </c>
      <c r="E21" s="10">
        <v>10543.244000000001</v>
      </c>
      <c r="F21" s="11">
        <v>10581.668999999998</v>
      </c>
      <c r="G21" s="11">
        <v>9884.5460000000003</v>
      </c>
      <c r="H21" s="11">
        <v>9953.2060000000001</v>
      </c>
      <c r="I21" s="12">
        <v>10441.443000000003</v>
      </c>
      <c r="J21" s="12">
        <v>10029.085000000001</v>
      </c>
      <c r="K21" s="12">
        <v>11159.31</v>
      </c>
      <c r="L21" s="12">
        <v>9071.0789999999979</v>
      </c>
      <c r="M21" s="12">
        <v>8527.1869999999999</v>
      </c>
      <c r="N21" s="12">
        <v>10394.43</v>
      </c>
      <c r="O21" s="13">
        <f>SUM(C21:N21)</f>
        <v>121830.087</v>
      </c>
    </row>
    <row r="22" spans="2:15" x14ac:dyDescent="0.4">
      <c r="B22" s="29" t="s">
        <v>0</v>
      </c>
      <c r="C22" s="24">
        <f>C21</f>
        <v>10271.285000000002</v>
      </c>
      <c r="D22" s="5">
        <f>C22+D21</f>
        <v>21244.887999999999</v>
      </c>
      <c r="E22" s="6">
        <f>D22+E21</f>
        <v>31788.131999999998</v>
      </c>
      <c r="F22" s="6">
        <f t="shared" ref="F22" si="30">E22+F21</f>
        <v>42369.800999999992</v>
      </c>
      <c r="G22" s="6">
        <f t="shared" ref="G22" si="31">F22+G21</f>
        <v>52254.346999999994</v>
      </c>
      <c r="H22" s="6">
        <f t="shared" ref="H22" si="32">G22+H21</f>
        <v>62207.552999999993</v>
      </c>
      <c r="I22" s="6">
        <f t="shared" ref="I22" si="33">H22+I21</f>
        <v>72648.995999999999</v>
      </c>
      <c r="J22" s="6">
        <f>I22+J21</f>
        <v>82678.081000000006</v>
      </c>
      <c r="K22" s="6">
        <f>J22+K21</f>
        <v>93837.391000000003</v>
      </c>
      <c r="L22" s="6">
        <f>K22+L21</f>
        <v>102908.47</v>
      </c>
      <c r="M22" s="6">
        <f t="shared" ref="M22" si="34">L22+M21</f>
        <v>111435.65700000001</v>
      </c>
      <c r="N22" s="5">
        <f>M22+N21</f>
        <v>121830.087</v>
      </c>
      <c r="O22" s="14"/>
    </row>
    <row r="23" spans="2:15" x14ac:dyDescent="0.4">
      <c r="B23" s="30" t="s">
        <v>13</v>
      </c>
      <c r="C23" s="25">
        <f t="shared" ref="C23:E24" si="35">(C21/C17)-1</f>
        <v>-6.6479519377987684E-2</v>
      </c>
      <c r="D23" s="7">
        <f t="shared" si="35"/>
        <v>-6.9895468369157054E-2</v>
      </c>
      <c r="E23" s="8">
        <f t="shared" si="35"/>
        <v>7.9827219353071133E-2</v>
      </c>
      <c r="F23" s="8">
        <f t="shared" ref="F23:I23" si="36">(F21/F17)-1</f>
        <v>-5.3335927749969869E-2</v>
      </c>
      <c r="G23" s="8">
        <f t="shared" si="36"/>
        <v>-8.2317701256693132E-2</v>
      </c>
      <c r="H23" s="8">
        <f t="shared" si="36"/>
        <v>-1.1604199815671401E-2</v>
      </c>
      <c r="I23" s="8">
        <f t="shared" si="36"/>
        <v>-1.9878877901388647E-2</v>
      </c>
      <c r="J23" s="8">
        <f>(J21/J17)-1</f>
        <v>-1.5680182882304217E-2</v>
      </c>
      <c r="K23" s="8">
        <f>(K21/K17)-1</f>
        <v>-2.8784313513883553E-2</v>
      </c>
      <c r="L23" s="8">
        <f t="shared" ref="L23:N24" si="37">(L21/L17)-1</f>
        <v>-7.5349161975582057E-2</v>
      </c>
      <c r="M23" s="8">
        <f t="shared" si="37"/>
        <v>-1.785004291556791E-2</v>
      </c>
      <c r="N23" s="8">
        <f t="shared" si="37"/>
        <v>9.2919178908865696E-3</v>
      </c>
      <c r="O23" s="14"/>
    </row>
    <row r="24" spans="2:15" ht="19.5" thickBot="1" x14ac:dyDescent="0.45">
      <c r="B24" s="31" t="s">
        <v>14</v>
      </c>
      <c r="C24" s="3">
        <f t="shared" si="35"/>
        <v>-6.6479519377987684E-2</v>
      </c>
      <c r="D24" s="15">
        <f t="shared" si="35"/>
        <v>-6.8247083492738114E-2</v>
      </c>
      <c r="E24" s="16">
        <f t="shared" si="35"/>
        <v>-2.3850343502653026E-2</v>
      </c>
      <c r="F24" s="16">
        <f t="shared" ref="F24:M24" si="38">(F22/F18)-1</f>
        <v>-3.1384988349132392E-2</v>
      </c>
      <c r="G24" s="16">
        <f t="shared" si="38"/>
        <v>-4.1448606722498393E-2</v>
      </c>
      <c r="H24" s="16">
        <f t="shared" si="38"/>
        <v>-3.6795204726773445E-2</v>
      </c>
      <c r="I24" s="16">
        <f t="shared" si="38"/>
        <v>-3.4399934532341248E-2</v>
      </c>
      <c r="J24" s="16">
        <f t="shared" si="38"/>
        <v>-3.2167210176077821E-2</v>
      </c>
      <c r="K24" s="16">
        <f t="shared" si="38"/>
        <v>-3.1766145211876262E-2</v>
      </c>
      <c r="L24" s="16">
        <f t="shared" si="38"/>
        <v>-3.577229289702355E-2</v>
      </c>
      <c r="M24" s="16">
        <f t="shared" si="38"/>
        <v>-3.4424004496238059E-2</v>
      </c>
      <c r="N24" s="16">
        <f t="shared" si="37"/>
        <v>-3.0842517916274903E-2</v>
      </c>
      <c r="O24" s="17"/>
    </row>
    <row r="25" spans="2:15" x14ac:dyDescent="0.4">
      <c r="B25" s="28" t="s">
        <v>17</v>
      </c>
      <c r="C25" s="23">
        <v>10329.73</v>
      </c>
      <c r="D25" s="10">
        <v>10701.26</v>
      </c>
      <c r="E25" s="10">
        <v>10164.09</v>
      </c>
      <c r="F25" s="11">
        <v>10357.65</v>
      </c>
      <c r="G25" s="11">
        <v>10545.85</v>
      </c>
      <c r="H25" s="11">
        <v>9935.36</v>
      </c>
      <c r="I25" s="12">
        <v>9694.69</v>
      </c>
      <c r="J25" s="12">
        <v>10224.76</v>
      </c>
      <c r="K25" s="12">
        <v>10880.74</v>
      </c>
      <c r="L25" s="12">
        <v>9059.94</v>
      </c>
      <c r="M25" s="12">
        <v>7938.54</v>
      </c>
      <c r="N25" s="12">
        <v>9764.42</v>
      </c>
      <c r="O25" s="13">
        <f>SUM(C25:N25)</f>
        <v>119597.02999999998</v>
      </c>
    </row>
    <row r="26" spans="2:15" x14ac:dyDescent="0.4">
      <c r="B26" s="29" t="s">
        <v>0</v>
      </c>
      <c r="C26" s="24">
        <f>C25</f>
        <v>10329.73</v>
      </c>
      <c r="D26" s="5">
        <f>C26+D25</f>
        <v>21030.989999999998</v>
      </c>
      <c r="E26" s="6">
        <f>D26+E25</f>
        <v>31195.079999999998</v>
      </c>
      <c r="F26" s="6">
        <f t="shared" ref="F26" si="39">E26+F25</f>
        <v>41552.729999999996</v>
      </c>
      <c r="G26" s="6">
        <f t="shared" ref="G26" si="40">F26+G25</f>
        <v>52098.579999999994</v>
      </c>
      <c r="H26" s="6">
        <f>G26+H25</f>
        <v>62033.939999999995</v>
      </c>
      <c r="I26" s="6">
        <f t="shared" ref="I26" si="41">H26+I25</f>
        <v>71728.62999999999</v>
      </c>
      <c r="J26" s="6">
        <f t="shared" ref="J26" si="42">I26+J25</f>
        <v>81953.389999999985</v>
      </c>
      <c r="K26" s="6">
        <f>J26+K25</f>
        <v>92834.12999999999</v>
      </c>
      <c r="L26" s="6">
        <f>K26+L25</f>
        <v>101894.06999999999</v>
      </c>
      <c r="M26" s="6">
        <f t="shared" ref="M26" si="43">L26+M25</f>
        <v>109832.60999999999</v>
      </c>
      <c r="N26" s="6">
        <f t="shared" ref="N26" si="44">M26+N25</f>
        <v>119597.02999999998</v>
      </c>
      <c r="O26" s="14"/>
    </row>
    <row r="27" spans="2:15" x14ac:dyDescent="0.4">
      <c r="B27" s="30" t="s">
        <v>13</v>
      </c>
      <c r="C27" s="25">
        <f>(C25/C21)-1</f>
        <v>5.6901351680922474E-3</v>
      </c>
      <c r="D27" s="7">
        <f t="shared" ref="D27:N27" si="45">(D25/D21)-1</f>
        <v>-2.4818011003313933E-2</v>
      </c>
      <c r="E27" s="8">
        <f t="shared" si="45"/>
        <v>-3.5961796957369119E-2</v>
      </c>
      <c r="F27" s="8">
        <f t="shared" si="45"/>
        <v>-2.1170478872472587E-2</v>
      </c>
      <c r="G27" s="8">
        <f t="shared" si="45"/>
        <v>6.6902819815902514E-2</v>
      </c>
      <c r="H27" s="8">
        <f t="shared" si="45"/>
        <v>-1.792990117957971E-3</v>
      </c>
      <c r="I27" s="8">
        <f t="shared" si="45"/>
        <v>-7.1518180006346133E-2</v>
      </c>
      <c r="J27" s="8">
        <f t="shared" si="45"/>
        <v>1.951075297497229E-2</v>
      </c>
      <c r="K27" s="8">
        <f t="shared" si="45"/>
        <v>-2.4963012946140894E-2</v>
      </c>
      <c r="L27" s="8">
        <f t="shared" si="45"/>
        <v>-1.2279685801432905E-3</v>
      </c>
      <c r="M27" s="8">
        <f t="shared" si="45"/>
        <v>-6.9031792078677268E-2</v>
      </c>
      <c r="N27" s="8">
        <f t="shared" si="45"/>
        <v>-6.061034611806515E-2</v>
      </c>
      <c r="O27" s="14"/>
    </row>
    <row r="28" spans="2:15" ht="19.5" thickBot="1" x14ac:dyDescent="0.45">
      <c r="B28" s="31" t="s">
        <v>14</v>
      </c>
      <c r="C28" s="3">
        <f>(C26/C22)-1</f>
        <v>5.6901351680922474E-3</v>
      </c>
      <c r="D28" s="15">
        <f t="shared" ref="D28:N28" si="46">(D26/D22)-1</f>
        <v>-1.0068210291341639E-2</v>
      </c>
      <c r="E28" s="16">
        <f t="shared" si="46"/>
        <v>-1.8656396670304498E-2</v>
      </c>
      <c r="F28" s="16">
        <f t="shared" si="46"/>
        <v>-1.9284277497550573E-2</v>
      </c>
      <c r="G28" s="16">
        <f t="shared" si="46"/>
        <v>-2.9809386001895533E-3</v>
      </c>
      <c r="H28" s="16">
        <f t="shared" si="46"/>
        <v>-2.7908668903918743E-3</v>
      </c>
      <c r="I28" s="16">
        <f t="shared" si="46"/>
        <v>-1.2668667850550985E-2</v>
      </c>
      <c r="J28" s="16">
        <f t="shared" si="46"/>
        <v>-8.7652131161585212E-3</v>
      </c>
      <c r="K28" s="16">
        <f t="shared" si="46"/>
        <v>-1.0691484378545946E-2</v>
      </c>
      <c r="L28" s="16">
        <f t="shared" si="46"/>
        <v>-9.8573032909731184E-3</v>
      </c>
      <c r="M28" s="16">
        <f t="shared" si="46"/>
        <v>-1.4385404485029563E-2</v>
      </c>
      <c r="N28" s="16">
        <f t="shared" si="46"/>
        <v>-1.8329273621876419E-2</v>
      </c>
      <c r="O28" s="17"/>
    </row>
    <row r="29" spans="2:15" x14ac:dyDescent="0.4">
      <c r="B29" s="28" t="s">
        <v>18</v>
      </c>
      <c r="C29" s="23">
        <v>9687.26</v>
      </c>
      <c r="D29" s="10">
        <v>10697.42</v>
      </c>
      <c r="E29" s="10">
        <v>9515.1200000000008</v>
      </c>
      <c r="F29" s="11">
        <v>9643.39</v>
      </c>
      <c r="G29" s="11">
        <v>10232.57</v>
      </c>
      <c r="H29" s="11">
        <v>9904.64</v>
      </c>
      <c r="I29" s="12">
        <v>9830.74</v>
      </c>
      <c r="J29" s="12">
        <v>9575.4699999999993</v>
      </c>
      <c r="K29" s="12">
        <v>10434.73</v>
      </c>
      <c r="L29" s="12">
        <v>9090.76</v>
      </c>
      <c r="M29" s="12">
        <v>7952.52</v>
      </c>
      <c r="N29" s="12">
        <v>9623.35</v>
      </c>
      <c r="O29" s="19">
        <f>SUM(C29:N29)</f>
        <v>116187.97</v>
      </c>
    </row>
    <row r="30" spans="2:15" x14ac:dyDescent="0.4">
      <c r="B30" s="29" t="s">
        <v>0</v>
      </c>
      <c r="C30" s="24">
        <f>C29</f>
        <v>9687.26</v>
      </c>
      <c r="D30" s="5">
        <f>C30+D29</f>
        <v>20384.68</v>
      </c>
      <c r="E30" s="6">
        <f>D30+E29</f>
        <v>29899.800000000003</v>
      </c>
      <c r="F30" s="6">
        <f t="shared" ref="F30" si="47">E30+F29</f>
        <v>39543.19</v>
      </c>
      <c r="G30" s="6">
        <f t="shared" ref="G30" si="48">F30+G29</f>
        <v>49775.76</v>
      </c>
      <c r="H30" s="6">
        <f t="shared" ref="H30" si="49">G30+H29</f>
        <v>59680.4</v>
      </c>
      <c r="I30" s="6">
        <f t="shared" ref="I30" si="50">H30+I29</f>
        <v>69511.14</v>
      </c>
      <c r="J30" s="6">
        <f>I30+J29</f>
        <v>79086.61</v>
      </c>
      <c r="K30" s="6">
        <f>J30+K29</f>
        <v>89521.34</v>
      </c>
      <c r="L30" s="6">
        <f>K30+L29</f>
        <v>98612.099999999991</v>
      </c>
      <c r="M30" s="6">
        <f t="shared" ref="M30" si="51">L30+M29</f>
        <v>106564.62</v>
      </c>
      <c r="N30" s="5">
        <f>M30+N29</f>
        <v>116187.97</v>
      </c>
      <c r="O30" s="20"/>
    </row>
    <row r="31" spans="2:15" x14ac:dyDescent="0.4">
      <c r="B31" s="30" t="s">
        <v>13</v>
      </c>
      <c r="C31" s="25">
        <f>(C29/C25)-1</f>
        <v>-6.2196204547456668E-2</v>
      </c>
      <c r="D31" s="7">
        <f t="shared" ref="D31:N31" si="52">(D29/D25)-1</f>
        <v>-3.5883624918930934E-4</v>
      </c>
      <c r="E31" s="8">
        <f t="shared" si="52"/>
        <v>-6.3849296887374951E-2</v>
      </c>
      <c r="F31" s="8">
        <f t="shared" si="52"/>
        <v>-6.8959657837443844E-2</v>
      </c>
      <c r="G31" s="8">
        <f t="shared" si="52"/>
        <v>-2.970647221418854E-2</v>
      </c>
      <c r="H31" s="8">
        <f t="shared" si="52"/>
        <v>-3.0919866013915387E-3</v>
      </c>
      <c r="I31" s="8">
        <f t="shared" si="52"/>
        <v>1.4033455427661767E-2</v>
      </c>
      <c r="J31" s="8">
        <f t="shared" si="52"/>
        <v>-6.3501735004049098E-2</v>
      </c>
      <c r="K31" s="8">
        <f t="shared" si="52"/>
        <v>-4.0990778200747369E-2</v>
      </c>
      <c r="L31" s="8">
        <f t="shared" si="52"/>
        <v>3.4017885328159192E-3</v>
      </c>
      <c r="M31" s="8">
        <f t="shared" si="52"/>
        <v>1.7610291061076477E-3</v>
      </c>
      <c r="N31" s="8">
        <f t="shared" si="52"/>
        <v>-1.444735068749603E-2</v>
      </c>
      <c r="O31" s="14"/>
    </row>
    <row r="32" spans="2:15" ht="19.5" thickBot="1" x14ac:dyDescent="0.45">
      <c r="B32" s="31" t="s">
        <v>14</v>
      </c>
      <c r="C32" s="3">
        <f>(C30/C26)-1</f>
        <v>-6.2196204547456668E-2</v>
      </c>
      <c r="D32" s="15">
        <f t="shared" ref="D32:N32" si="53">(D30/D26)-1</f>
        <v>-3.0731316024590227E-2</v>
      </c>
      <c r="E32" s="16">
        <f t="shared" si="53"/>
        <v>-4.1521932304709464E-2</v>
      </c>
      <c r="F32" s="16">
        <f t="shared" si="53"/>
        <v>-4.8361202741672882E-2</v>
      </c>
      <c r="G32" s="16">
        <f t="shared" si="53"/>
        <v>-4.4585092338409127E-2</v>
      </c>
      <c r="H32" s="16">
        <f t="shared" si="53"/>
        <v>-3.7939553734616771E-2</v>
      </c>
      <c r="I32" s="16">
        <f t="shared" si="53"/>
        <v>-3.0914991684631188E-2</v>
      </c>
      <c r="J32" s="16">
        <f t="shared" si="53"/>
        <v>-3.498061520090856E-2</v>
      </c>
      <c r="K32" s="16">
        <f t="shared" si="53"/>
        <v>-3.568504385186777E-2</v>
      </c>
      <c r="L32" s="16">
        <f t="shared" si="53"/>
        <v>-3.2209627115689865E-2</v>
      </c>
      <c r="M32" s="16">
        <f t="shared" si="53"/>
        <v>-2.9754277896154813E-2</v>
      </c>
      <c r="N32" s="16">
        <f t="shared" si="53"/>
        <v>-2.8504554001048232E-2</v>
      </c>
      <c r="O32" s="17"/>
    </row>
    <row r="33" spans="2:15" x14ac:dyDescent="0.4">
      <c r="B33" s="28" t="s">
        <v>19</v>
      </c>
      <c r="C33" s="23">
        <v>8995.8210000000017</v>
      </c>
      <c r="D33" s="10">
        <v>10550.530999999999</v>
      </c>
      <c r="E33" s="10">
        <v>9745.0609999999997</v>
      </c>
      <c r="F33" s="11">
        <v>9450.4009999999998</v>
      </c>
      <c r="G33" s="11">
        <v>9787.0910000000003</v>
      </c>
      <c r="H33" s="11">
        <v>9004.3410000000003</v>
      </c>
      <c r="I33" s="12">
        <v>9768.7810000000009</v>
      </c>
      <c r="J33" s="12">
        <v>9140.1310000000012</v>
      </c>
      <c r="K33" s="12">
        <v>9890.2410000000018</v>
      </c>
      <c r="L33" s="12">
        <v>9049.9310000000023</v>
      </c>
      <c r="M33" s="12">
        <v>8086.9709999999986</v>
      </c>
      <c r="N33" s="12">
        <v>8457.6510000000017</v>
      </c>
      <c r="O33" s="13">
        <f>SUM(C33:N33)</f>
        <v>111926.952</v>
      </c>
    </row>
    <row r="34" spans="2:15" x14ac:dyDescent="0.4">
      <c r="B34" s="29" t="s">
        <v>0</v>
      </c>
      <c r="C34" s="24">
        <f>C33</f>
        <v>8995.8210000000017</v>
      </c>
      <c r="D34" s="5">
        <f>C34+D33</f>
        <v>19546.351999999999</v>
      </c>
      <c r="E34" s="6">
        <f>D34+E33</f>
        <v>29291.413</v>
      </c>
      <c r="F34" s="6">
        <f t="shared" ref="F34:H34" si="54">E34+F33</f>
        <v>38741.813999999998</v>
      </c>
      <c r="G34" s="6">
        <f t="shared" si="54"/>
        <v>48528.904999999999</v>
      </c>
      <c r="H34" s="6">
        <f t="shared" si="54"/>
        <v>57533.245999999999</v>
      </c>
      <c r="I34" s="6">
        <f t="shared" ref="I34" si="55">H34+I33</f>
        <v>67302.027000000002</v>
      </c>
      <c r="J34" s="6">
        <f>I34+J33</f>
        <v>76442.157999999996</v>
      </c>
      <c r="K34" s="6">
        <f>J34+K33</f>
        <v>86332.399000000005</v>
      </c>
      <c r="L34" s="6">
        <f>K34+L33</f>
        <v>95382.33</v>
      </c>
      <c r="M34" s="6">
        <f t="shared" ref="M34" si="56">L34+M33</f>
        <v>103469.30100000001</v>
      </c>
      <c r="N34" s="5">
        <f>M34+N33</f>
        <v>111926.952</v>
      </c>
      <c r="O34" s="14"/>
    </row>
    <row r="35" spans="2:15" x14ac:dyDescent="0.4">
      <c r="B35" s="30" t="s">
        <v>13</v>
      </c>
      <c r="C35" s="25">
        <f t="shared" ref="C35:E36" si="57">(C33/C29)-1</f>
        <v>-7.137611667282584E-2</v>
      </c>
      <c r="D35" s="7">
        <f t="shared" si="57"/>
        <v>-1.3731254825930073E-2</v>
      </c>
      <c r="E35" s="8">
        <f t="shared" si="57"/>
        <v>2.4165853925121272E-2</v>
      </c>
      <c r="F35" s="8">
        <f t="shared" ref="F35:H35" si="58">(F33/F29)-1</f>
        <v>-2.0012568194379687E-2</v>
      </c>
      <c r="G35" s="8">
        <f t="shared" si="58"/>
        <v>-4.3535397265789477E-2</v>
      </c>
      <c r="H35" s="8">
        <f t="shared" si="58"/>
        <v>-9.0896690843887185E-2</v>
      </c>
      <c r="I35" s="8">
        <f t="shared" ref="I35" si="59">(I33/I29)-1</f>
        <v>-6.3025774255039968E-3</v>
      </c>
      <c r="J35" s="8">
        <f>(J33/J29)-1</f>
        <v>-4.5463982446814377E-2</v>
      </c>
      <c r="K35" s="8">
        <f>(K33/K29)-1</f>
        <v>-5.2180458909813487E-2</v>
      </c>
      <c r="L35" s="8">
        <f t="shared" ref="L35:M35" si="60">(L33/L29)-1</f>
        <v>-4.4912636567236985E-3</v>
      </c>
      <c r="M35" s="8">
        <f t="shared" si="60"/>
        <v>1.69067163616059E-2</v>
      </c>
      <c r="N35" s="8">
        <f t="shared" ref="N35" si="61">(N33/N29)-1</f>
        <v>-0.12113234996129196</v>
      </c>
      <c r="O35" s="14"/>
    </row>
    <row r="36" spans="2:15" ht="19.5" thickBot="1" x14ac:dyDescent="0.45">
      <c r="B36" s="31" t="s">
        <v>14</v>
      </c>
      <c r="C36" s="3">
        <f t="shared" si="57"/>
        <v>-7.137611667282584E-2</v>
      </c>
      <c r="D36" s="15">
        <f t="shared" si="57"/>
        <v>-4.1125394168561979E-2</v>
      </c>
      <c r="E36" s="16">
        <f t="shared" si="57"/>
        <v>-2.034752740821022E-2</v>
      </c>
      <c r="F36" s="16">
        <f t="shared" ref="F36:H36" si="62">(F34/F30)-1</f>
        <v>-2.0265840970341675E-2</v>
      </c>
      <c r="G36" s="16">
        <f t="shared" si="62"/>
        <v>-2.5049441736298972E-2</v>
      </c>
      <c r="H36" s="16">
        <f t="shared" si="62"/>
        <v>-3.5977540365010996E-2</v>
      </c>
      <c r="I36" s="16">
        <f t="shared" ref="I36:J36" si="63">(I34/I30)-1</f>
        <v>-3.1780704502904156E-2</v>
      </c>
      <c r="J36" s="16">
        <f t="shared" si="63"/>
        <v>-3.3437417535029046E-2</v>
      </c>
      <c r="K36" s="16">
        <f t="shared" ref="K36:M36" si="64">(K34/K30)-1</f>
        <v>-3.5622132108388826E-2</v>
      </c>
      <c r="L36" s="16">
        <f t="shared" si="64"/>
        <v>-3.2752268737812007E-2</v>
      </c>
      <c r="M36" s="16">
        <f t="shared" si="64"/>
        <v>-2.9046403956585087E-2</v>
      </c>
      <c r="N36" s="16">
        <f t="shared" ref="N36" si="65">(N34/N30)-1</f>
        <v>-3.667348693672845E-2</v>
      </c>
      <c r="O36" s="17"/>
    </row>
    <row r="37" spans="2:15" x14ac:dyDescent="0.4">
      <c r="B37" s="28" t="s">
        <v>29</v>
      </c>
      <c r="C37" s="23">
        <v>9999.02</v>
      </c>
      <c r="D37" s="10">
        <v>9942.5769999999975</v>
      </c>
      <c r="E37" s="10">
        <v>8827.6459999999988</v>
      </c>
      <c r="F37" s="11">
        <v>9852.1899999999987</v>
      </c>
      <c r="G37" s="11">
        <v>9107.5300000000007</v>
      </c>
      <c r="H37" s="11">
        <v>8712.5229999999992</v>
      </c>
      <c r="I37" s="12">
        <v>9509.7919999999995</v>
      </c>
      <c r="J37" s="12">
        <v>9143.8069999999989</v>
      </c>
      <c r="K37" s="12">
        <v>9980.9160000000029</v>
      </c>
      <c r="L37" s="12">
        <v>8443.0519999999979</v>
      </c>
      <c r="M37" s="12">
        <v>7328.2430000000004</v>
      </c>
      <c r="N37" s="12">
        <v>8579.4539999999997</v>
      </c>
      <c r="O37" s="13">
        <f>SUM(C37:N37)</f>
        <v>109426.74999999999</v>
      </c>
    </row>
    <row r="38" spans="2:15" x14ac:dyDescent="0.4">
      <c r="B38" s="29" t="s">
        <v>0</v>
      </c>
      <c r="C38" s="24">
        <f>C37</f>
        <v>9999.02</v>
      </c>
      <c r="D38" s="5">
        <f>C38+D37</f>
        <v>19941.596999999998</v>
      </c>
      <c r="E38" s="6">
        <f>D38+E37</f>
        <v>28769.242999999995</v>
      </c>
      <c r="F38" s="6">
        <f t="shared" ref="F38" si="66">E38+F37</f>
        <v>38621.43299999999</v>
      </c>
      <c r="G38" s="6">
        <f t="shared" ref="G38" si="67">F38+G37</f>
        <v>47728.962999999989</v>
      </c>
      <c r="H38" s="6">
        <f t="shared" ref="H38" si="68">G38+H37</f>
        <v>56441.48599999999</v>
      </c>
      <c r="I38" s="6">
        <f t="shared" ref="I38" si="69">H38+I37</f>
        <v>65951.277999999991</v>
      </c>
      <c r="J38" s="6">
        <f>I38+J37</f>
        <v>75095.084999999992</v>
      </c>
      <c r="K38" s="6">
        <f>J38+K37</f>
        <v>85076.000999999989</v>
      </c>
      <c r="L38" s="6">
        <f>K38+L37</f>
        <v>93519.052999999985</v>
      </c>
      <c r="M38" s="6">
        <f t="shared" ref="M38" si="70">L38+M37</f>
        <v>100847.29599999999</v>
      </c>
      <c r="N38" s="5">
        <f>M38+N37</f>
        <v>109426.74999999999</v>
      </c>
      <c r="O38" s="14"/>
    </row>
    <row r="39" spans="2:15" x14ac:dyDescent="0.4">
      <c r="B39" s="30" t="s">
        <v>13</v>
      </c>
      <c r="C39" s="25">
        <f t="shared" ref="C39:I39" si="71">(C37/C33)-1</f>
        <v>0.11151833723681226</v>
      </c>
      <c r="D39" s="7">
        <f t="shared" si="71"/>
        <v>-5.7623071293757766E-2</v>
      </c>
      <c r="E39" s="8">
        <f t="shared" si="71"/>
        <v>-9.4141534875974653E-2</v>
      </c>
      <c r="F39" s="8">
        <f t="shared" si="71"/>
        <v>4.2515550398337432E-2</v>
      </c>
      <c r="G39" s="8">
        <f t="shared" si="71"/>
        <v>-6.9434421320901163E-2</v>
      </c>
      <c r="H39" s="8">
        <f t="shared" si="71"/>
        <v>-3.2408590478748112E-2</v>
      </c>
      <c r="I39" s="8">
        <f t="shared" si="71"/>
        <v>-2.6511905630805077E-2</v>
      </c>
      <c r="J39" s="8">
        <f>(J37/J33)-1</f>
        <v>4.0218241948575262E-4</v>
      </c>
      <c r="K39" s="8">
        <f>(K37/K33)-1</f>
        <v>9.1681284611770941E-3</v>
      </c>
      <c r="L39" s="8">
        <f t="shared" ref="L39:N40" si="72">(L37/L33)-1</f>
        <v>-6.7058964316966008E-2</v>
      </c>
      <c r="M39" s="8">
        <f t="shared" si="72"/>
        <v>-9.3821036331155239E-2</v>
      </c>
      <c r="N39" s="8">
        <f t="shared" si="72"/>
        <v>1.4401516449425333E-2</v>
      </c>
      <c r="O39" s="14"/>
    </row>
    <row r="40" spans="2:15" ht="19.5" thickBot="1" x14ac:dyDescent="0.45">
      <c r="B40" s="31" t="s">
        <v>14</v>
      </c>
      <c r="C40" s="3">
        <f t="shared" ref="C40:M40" si="73">(C38/C34)-1</f>
        <v>0.11151833723681226</v>
      </c>
      <c r="D40" s="15">
        <f t="shared" si="73"/>
        <v>2.022090874041349E-2</v>
      </c>
      <c r="E40" s="16">
        <f t="shared" si="73"/>
        <v>-1.7826726214949296E-2</v>
      </c>
      <c r="F40" s="16">
        <f t="shared" si="73"/>
        <v>-3.1072628659052359E-3</v>
      </c>
      <c r="G40" s="16">
        <f t="shared" si="73"/>
        <v>-1.6483825464432167E-2</v>
      </c>
      <c r="H40" s="16">
        <f t="shared" si="73"/>
        <v>-1.8976158584899094E-2</v>
      </c>
      <c r="I40" s="16">
        <f t="shared" si="73"/>
        <v>-2.0069960151423261E-2</v>
      </c>
      <c r="J40" s="16">
        <f t="shared" si="73"/>
        <v>-1.7622121552350767E-2</v>
      </c>
      <c r="K40" s="16">
        <f t="shared" si="73"/>
        <v>-1.4553030085495688E-2</v>
      </c>
      <c r="L40" s="16">
        <f t="shared" si="73"/>
        <v>-1.9534823693235559E-2</v>
      </c>
      <c r="M40" s="16">
        <f t="shared" si="73"/>
        <v>-2.5340897973206711E-2</v>
      </c>
      <c r="N40" s="16">
        <f t="shared" si="72"/>
        <v>-2.2337801175895677E-2</v>
      </c>
      <c r="O40" s="17"/>
    </row>
  </sheetData>
  <mergeCells count="2">
    <mergeCell ref="M3:O3"/>
    <mergeCell ref="B2:O2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O40"/>
  <sheetViews>
    <sheetView showGridLines="0" zoomScale="80" zoomScaleNormal="80" zoomScaleSheetLayoutView="115" workbookViewId="0"/>
  </sheetViews>
  <sheetFormatPr defaultRowHeight="18.75" x14ac:dyDescent="0.4"/>
  <cols>
    <col min="1" max="1" width="3.625" style="1" customWidth="1"/>
    <col min="2" max="2" width="19.375" style="1" customWidth="1"/>
    <col min="3" max="14" width="9.125" style="1" customWidth="1"/>
    <col min="15" max="15" width="10.5" style="1" bestFit="1" customWidth="1"/>
    <col min="16" max="16" width="3.625" style="1" customWidth="1"/>
    <col min="17" max="16384" width="9" style="1"/>
  </cols>
  <sheetData>
    <row r="2" spans="2:15" ht="33" x14ac:dyDescent="0.4">
      <c r="B2" s="40" t="s">
        <v>26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5" ht="19.5" thickBot="1" x14ac:dyDescent="0.45">
      <c r="M3" s="38" t="s">
        <v>16</v>
      </c>
      <c r="N3" s="38"/>
      <c r="O3" s="38"/>
    </row>
    <row r="4" spans="2:15" ht="19.5" thickBot="1" x14ac:dyDescent="0.45">
      <c r="B4" s="27"/>
      <c r="C4" s="2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9" t="s">
        <v>15</v>
      </c>
    </row>
    <row r="5" spans="2:15" x14ac:dyDescent="0.4">
      <c r="B5" s="28" t="s">
        <v>20</v>
      </c>
      <c r="C5" s="26">
        <v>11047.940000000002</v>
      </c>
      <c r="D5" s="18">
        <v>11868.47</v>
      </c>
      <c r="E5" s="10">
        <v>9879.0099999999984</v>
      </c>
      <c r="F5" s="11">
        <v>10165.888000000001</v>
      </c>
      <c r="G5" s="11">
        <v>10366.18</v>
      </c>
      <c r="H5" s="11">
        <v>9967.1799999999985</v>
      </c>
      <c r="I5" s="12">
        <v>10041.580000000002</v>
      </c>
      <c r="J5" s="12">
        <v>9647.7900000000009</v>
      </c>
      <c r="K5" s="12">
        <v>10930.6</v>
      </c>
      <c r="L5" s="12">
        <v>9514.489999999998</v>
      </c>
      <c r="M5" s="12">
        <v>8203.43</v>
      </c>
      <c r="N5" s="12">
        <v>9708.3780000000024</v>
      </c>
      <c r="O5" s="13">
        <f>SUM(C5:N5)</f>
        <v>121340.93599999999</v>
      </c>
    </row>
    <row r="6" spans="2:15" x14ac:dyDescent="0.4">
      <c r="B6" s="29" t="s">
        <v>0</v>
      </c>
      <c r="C6" s="24">
        <f>C5</f>
        <v>11047.940000000002</v>
      </c>
      <c r="D6" s="5">
        <f t="shared" ref="D6" si="0">C6+D5</f>
        <v>22916.410000000003</v>
      </c>
      <c r="E6" s="6">
        <f t="shared" ref="E6" si="1">D6+E5</f>
        <v>32795.42</v>
      </c>
      <c r="F6" s="6">
        <f t="shared" ref="F6" si="2">E6+F5</f>
        <v>42961.307999999997</v>
      </c>
      <c r="G6" s="6">
        <f t="shared" ref="G6" si="3">F6+G5</f>
        <v>53327.487999999998</v>
      </c>
      <c r="H6" s="6">
        <f>G6+H5</f>
        <v>63294.667999999998</v>
      </c>
      <c r="I6" s="6">
        <f>H6+I5</f>
        <v>73336.247999999992</v>
      </c>
      <c r="J6" s="6">
        <f t="shared" ref="J6" si="4">I6+J5</f>
        <v>82984.038</v>
      </c>
      <c r="K6" s="6">
        <f>J6+K5</f>
        <v>93914.638000000006</v>
      </c>
      <c r="L6" s="6">
        <f>K6+L5</f>
        <v>103429.128</v>
      </c>
      <c r="M6" s="6">
        <f>L6+M5</f>
        <v>111632.55799999999</v>
      </c>
      <c r="N6" s="6">
        <f>M6+N5</f>
        <v>121340.93599999999</v>
      </c>
      <c r="O6" s="14"/>
    </row>
    <row r="7" spans="2:15" x14ac:dyDescent="0.4">
      <c r="B7" s="30" t="s">
        <v>13</v>
      </c>
      <c r="C7" s="32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14"/>
    </row>
    <row r="8" spans="2:15" ht="19.5" thickBot="1" x14ac:dyDescent="0.45">
      <c r="B8" s="31" t="s">
        <v>14</v>
      </c>
      <c r="C8" s="35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17"/>
    </row>
    <row r="9" spans="2:15" x14ac:dyDescent="0.4">
      <c r="B9" s="28" t="s">
        <v>21</v>
      </c>
      <c r="C9" s="26">
        <v>9559.6099999999988</v>
      </c>
      <c r="D9" s="18">
        <v>11140.03</v>
      </c>
      <c r="E9" s="10">
        <v>10008.84</v>
      </c>
      <c r="F9" s="11">
        <v>10233.474200000001</v>
      </c>
      <c r="G9" s="11">
        <v>10420.030000000002</v>
      </c>
      <c r="H9" s="11">
        <v>9688.8000000000011</v>
      </c>
      <c r="I9" s="12">
        <v>10178.040000000001</v>
      </c>
      <c r="J9" s="12">
        <v>9675.5300000000007</v>
      </c>
      <c r="K9" s="12">
        <v>10261.59</v>
      </c>
      <c r="L9" s="12">
        <v>9245.7900000000009</v>
      </c>
      <c r="M9" s="12">
        <v>7771.090000000002</v>
      </c>
      <c r="N9" s="12">
        <v>9814.1700000000019</v>
      </c>
      <c r="O9" s="13">
        <f>SUM(C9:N9)</f>
        <v>117996.9942</v>
      </c>
    </row>
    <row r="10" spans="2:15" x14ac:dyDescent="0.4">
      <c r="B10" s="29" t="s">
        <v>0</v>
      </c>
      <c r="C10" s="24">
        <f>C9</f>
        <v>9559.6099999999988</v>
      </c>
      <c r="D10" s="5">
        <f t="shared" ref="D10" si="5">C10+D9</f>
        <v>20699.64</v>
      </c>
      <c r="E10" s="6">
        <f>D10+E9</f>
        <v>30708.48</v>
      </c>
      <c r="F10" s="6">
        <f>E10+F9</f>
        <v>40941.9542</v>
      </c>
      <c r="G10" s="6">
        <f>F10+G9</f>
        <v>51361.984200000006</v>
      </c>
      <c r="H10" s="6">
        <f>G10+H9</f>
        <v>61050.784200000009</v>
      </c>
      <c r="I10" s="6">
        <f t="shared" ref="I10" si="6">H10+I9</f>
        <v>71228.824200000003</v>
      </c>
      <c r="J10" s="6">
        <f t="shared" ref="J10" si="7">I10+J9</f>
        <v>80904.354200000002</v>
      </c>
      <c r="K10" s="6">
        <f t="shared" ref="K10" si="8">J10+K9</f>
        <v>91165.944199999998</v>
      </c>
      <c r="L10" s="6">
        <f t="shared" ref="L10" si="9">K10+L9</f>
        <v>100411.73420000001</v>
      </c>
      <c r="M10" s="6">
        <f t="shared" ref="M10" si="10">L10+M9</f>
        <v>108182.8242</v>
      </c>
      <c r="N10" s="6">
        <f t="shared" ref="N10" si="11">M10+N9</f>
        <v>117996.9942</v>
      </c>
      <c r="O10" s="14"/>
    </row>
    <row r="11" spans="2:15" x14ac:dyDescent="0.4">
      <c r="B11" s="30" t="s">
        <v>13</v>
      </c>
      <c r="C11" s="25">
        <f>(C9/C5)-1</f>
        <v>-0.13471561214126826</v>
      </c>
      <c r="D11" s="7">
        <f t="shared" ref="D11:N11" si="12">(D9/D5)-1</f>
        <v>-6.1376066165225951E-2</v>
      </c>
      <c r="E11" s="8">
        <f t="shared" si="12"/>
        <v>1.3142005119946454E-2</v>
      </c>
      <c r="F11" s="8">
        <f t="shared" si="12"/>
        <v>6.6483321476686896E-3</v>
      </c>
      <c r="G11" s="8">
        <f t="shared" si="12"/>
        <v>5.1947776326479733E-3</v>
      </c>
      <c r="H11" s="8">
        <f t="shared" si="12"/>
        <v>-2.7929665161058326E-2</v>
      </c>
      <c r="I11" s="8">
        <f t="shared" si="12"/>
        <v>1.3589494880287711E-2</v>
      </c>
      <c r="J11" s="8">
        <f t="shared" si="12"/>
        <v>2.8752698804597188E-3</v>
      </c>
      <c r="K11" s="8">
        <f t="shared" si="12"/>
        <v>-6.1205240334473832E-2</v>
      </c>
      <c r="L11" s="8">
        <f t="shared" si="12"/>
        <v>-2.8241135363009207E-2</v>
      </c>
      <c r="M11" s="8">
        <f t="shared" si="12"/>
        <v>-5.2702345238515913E-2</v>
      </c>
      <c r="N11" s="8">
        <f t="shared" si="12"/>
        <v>1.0896979907457194E-2</v>
      </c>
      <c r="O11" s="14"/>
    </row>
    <row r="12" spans="2:15" ht="19.5" thickBot="1" x14ac:dyDescent="0.45">
      <c r="B12" s="31" t="s">
        <v>14</v>
      </c>
      <c r="C12" s="3">
        <f>(C10/C6)-1</f>
        <v>-0.13471561214126826</v>
      </c>
      <c r="D12" s="15">
        <f t="shared" ref="D12:N12" si="13">(D10/D6)-1</f>
        <v>-9.6732865226272557E-2</v>
      </c>
      <c r="E12" s="16">
        <f t="shared" si="13"/>
        <v>-6.3635105145779414E-2</v>
      </c>
      <c r="F12" s="16">
        <f t="shared" si="13"/>
        <v>-4.700401114416719E-2</v>
      </c>
      <c r="G12" s="16">
        <f t="shared" si="13"/>
        <v>-3.6857235803043897E-2</v>
      </c>
      <c r="H12" s="16">
        <f t="shared" si="13"/>
        <v>-3.5451387469162321E-2</v>
      </c>
      <c r="I12" s="16">
        <f t="shared" si="13"/>
        <v>-2.8736455129256044E-2</v>
      </c>
      <c r="J12" s="16">
        <f t="shared" si="13"/>
        <v>-2.5061250935993207E-2</v>
      </c>
      <c r="K12" s="16">
        <f t="shared" si="13"/>
        <v>-2.9268001863564708E-2</v>
      </c>
      <c r="L12" s="16">
        <f t="shared" si="13"/>
        <v>-2.9173539972221274E-2</v>
      </c>
      <c r="M12" s="16">
        <f t="shared" si="13"/>
        <v>-3.0902577722889624E-2</v>
      </c>
      <c r="N12" s="16">
        <f t="shared" si="13"/>
        <v>-2.7558233109393426E-2</v>
      </c>
      <c r="O12" s="17"/>
    </row>
    <row r="13" spans="2:15" x14ac:dyDescent="0.4">
      <c r="B13" s="28" t="s">
        <v>22</v>
      </c>
      <c r="C13" s="26">
        <v>9973.7800000000025</v>
      </c>
      <c r="D13" s="18">
        <v>10638.310700000002</v>
      </c>
      <c r="E13" s="10">
        <v>9519.5485000000008</v>
      </c>
      <c r="F13" s="11">
        <v>10126.077800000001</v>
      </c>
      <c r="G13" s="11">
        <v>9772.8949000000011</v>
      </c>
      <c r="H13" s="11">
        <v>10287.431599999996</v>
      </c>
      <c r="I13" s="12">
        <v>10411.764444444443</v>
      </c>
      <c r="J13" s="12">
        <v>9738.4666666666653</v>
      </c>
      <c r="K13" s="12">
        <v>10392.947777777777</v>
      </c>
      <c r="L13" s="12">
        <v>9062.442222222222</v>
      </c>
      <c r="M13" s="12">
        <v>8011.2133333333322</v>
      </c>
      <c r="N13" s="12">
        <v>9226.720000000003</v>
      </c>
      <c r="O13" s="13">
        <f>SUM(C13:N13)</f>
        <v>117161.59794444444</v>
      </c>
    </row>
    <row r="14" spans="2:15" x14ac:dyDescent="0.4">
      <c r="B14" s="29" t="s">
        <v>0</v>
      </c>
      <c r="C14" s="24">
        <f>C13</f>
        <v>9973.7800000000025</v>
      </c>
      <c r="D14" s="5">
        <f t="shared" ref="D14" si="14">C14+D13</f>
        <v>20612.090700000004</v>
      </c>
      <c r="E14" s="6">
        <f t="shared" ref="E14" si="15">D14+E13</f>
        <v>30131.639200000005</v>
      </c>
      <c r="F14" s="6">
        <f t="shared" ref="F14" si="16">E14+F13</f>
        <v>40257.717000000004</v>
      </c>
      <c r="G14" s="6">
        <f t="shared" ref="G14" si="17">F14+G13</f>
        <v>50030.611900000004</v>
      </c>
      <c r="H14" s="6">
        <f>G14+H13</f>
        <v>60318.0435</v>
      </c>
      <c r="I14" s="6">
        <f>H14+I13</f>
        <v>70729.807944444445</v>
      </c>
      <c r="J14" s="6">
        <f t="shared" ref="J14" si="18">I14+J13</f>
        <v>80468.274611111105</v>
      </c>
      <c r="K14" s="6">
        <f>J14+K13</f>
        <v>90861.222388888884</v>
      </c>
      <c r="L14" s="6">
        <f>K14+L13</f>
        <v>99923.664611111104</v>
      </c>
      <c r="M14" s="6">
        <f>L14+M13</f>
        <v>107934.87794444444</v>
      </c>
      <c r="N14" s="6">
        <f>M14+N13</f>
        <v>117161.59794444444</v>
      </c>
      <c r="O14" s="14"/>
    </row>
    <row r="15" spans="2:15" x14ac:dyDescent="0.4">
      <c r="B15" s="30" t="s">
        <v>13</v>
      </c>
      <c r="C15" s="25">
        <f t="shared" ref="C15:E16" si="19">(C13/C9)-1</f>
        <v>4.3324989199350572E-2</v>
      </c>
      <c r="D15" s="7">
        <f t="shared" si="19"/>
        <v>-4.5037517852285713E-2</v>
      </c>
      <c r="E15" s="8">
        <f t="shared" si="19"/>
        <v>-4.8885934833607037E-2</v>
      </c>
      <c r="F15" s="8">
        <f t="shared" ref="F15:J15" si="20">(F13/F9)-1</f>
        <v>-1.0494617751613533E-2</v>
      </c>
      <c r="G15" s="8">
        <f t="shared" si="20"/>
        <v>-6.2104917164346074E-2</v>
      </c>
      <c r="H15" s="8">
        <f t="shared" si="20"/>
        <v>6.178593840310409E-2</v>
      </c>
      <c r="I15" s="8">
        <f t="shared" si="20"/>
        <v>2.2963600501122228E-2</v>
      </c>
      <c r="J15" s="8">
        <f t="shared" si="20"/>
        <v>6.504725494796082E-3</v>
      </c>
      <c r="K15" s="8">
        <f>(K13/K9)-1</f>
        <v>1.2800918549442875E-2</v>
      </c>
      <c r="L15" s="8">
        <f>(L13/L9)-1</f>
        <v>-1.9830406896303998E-2</v>
      </c>
      <c r="M15" s="8">
        <f t="shared" ref="M15:N15" si="21">(M13/M9)-1</f>
        <v>3.0899569215300682E-2</v>
      </c>
      <c r="N15" s="8">
        <f t="shared" si="21"/>
        <v>-5.9857328739974847E-2</v>
      </c>
      <c r="O15" s="14"/>
    </row>
    <row r="16" spans="2:15" ht="19.5" thickBot="1" x14ac:dyDescent="0.45">
      <c r="B16" s="31" t="s">
        <v>14</v>
      </c>
      <c r="C16" s="3">
        <f t="shared" si="19"/>
        <v>4.3324989199350572E-2</v>
      </c>
      <c r="D16" s="15">
        <f t="shared" si="19"/>
        <v>-4.2295083392752675E-3</v>
      </c>
      <c r="E16" s="16">
        <f t="shared" si="19"/>
        <v>-1.8784413946896561E-2</v>
      </c>
      <c r="F16" s="16">
        <f t="shared" ref="F16:N16" si="22">(F14/F10)-1</f>
        <v>-1.6712372757233807E-2</v>
      </c>
      <c r="G16" s="16">
        <f t="shared" si="22"/>
        <v>-2.5921356441677368E-2</v>
      </c>
      <c r="H16" s="16">
        <f t="shared" si="22"/>
        <v>-1.2002150498175101E-2</v>
      </c>
      <c r="I16" s="16">
        <f t="shared" si="22"/>
        <v>-7.0058190790064367E-3</v>
      </c>
      <c r="J16" s="16">
        <f t="shared" si="22"/>
        <v>-5.390063281524804E-3</v>
      </c>
      <c r="K16" s="16">
        <f t="shared" si="22"/>
        <v>-3.3424960799244285E-3</v>
      </c>
      <c r="L16" s="16">
        <f t="shared" si="22"/>
        <v>-4.8606827954665865E-3</v>
      </c>
      <c r="M16" s="16">
        <f t="shared" si="22"/>
        <v>-2.2919188640997401E-3</v>
      </c>
      <c r="N16" s="16">
        <f t="shared" si="22"/>
        <v>-7.0798096275198619E-3</v>
      </c>
      <c r="O16" s="17"/>
    </row>
    <row r="17" spans="2:15" x14ac:dyDescent="0.4">
      <c r="B17" s="28" t="s">
        <v>23</v>
      </c>
      <c r="C17" s="26">
        <v>10252.495222222224</v>
      </c>
      <c r="D17" s="18">
        <v>10818.836477777781</v>
      </c>
      <c r="E17" s="10">
        <v>8957.0267999999996</v>
      </c>
      <c r="F17" s="11">
        <v>10346.950522222223</v>
      </c>
      <c r="G17" s="11">
        <v>9980.7472333333353</v>
      </c>
      <c r="H17" s="11">
        <v>9277.2522444444439</v>
      </c>
      <c r="I17" s="12">
        <v>9777.7347333333328</v>
      </c>
      <c r="J17" s="12">
        <v>9411.7233666666671</v>
      </c>
      <c r="K17" s="12">
        <v>10601.733133333333</v>
      </c>
      <c r="L17" s="12">
        <v>9003.1642000000011</v>
      </c>
      <c r="M17" s="12">
        <v>8007.8587999999991</v>
      </c>
      <c r="N17" s="12">
        <v>9512.8910222222221</v>
      </c>
      <c r="O17" s="13">
        <f>SUM(C17:N17)</f>
        <v>115948.41375555555</v>
      </c>
    </row>
    <row r="18" spans="2:15" x14ac:dyDescent="0.4">
      <c r="B18" s="29" t="s">
        <v>0</v>
      </c>
      <c r="C18" s="24">
        <f>C17</f>
        <v>10252.495222222224</v>
      </c>
      <c r="D18" s="5">
        <f t="shared" ref="D18" si="23">C18+D17</f>
        <v>21071.331700000002</v>
      </c>
      <c r="E18" s="6">
        <f>D18+E17</f>
        <v>30028.358500000002</v>
      </c>
      <c r="F18" s="6">
        <f>E18+F17</f>
        <v>40375.309022222224</v>
      </c>
      <c r="G18" s="6">
        <f>F18+G17</f>
        <v>50356.056255555559</v>
      </c>
      <c r="H18" s="6">
        <f>G18+H17</f>
        <v>59633.308499999999</v>
      </c>
      <c r="I18" s="6">
        <f t="shared" ref="I18" si="24">H18+I17</f>
        <v>69411.04323333333</v>
      </c>
      <c r="J18" s="6">
        <f t="shared" ref="J18" si="25">I18+J17</f>
        <v>78822.766600000003</v>
      </c>
      <c r="K18" s="6">
        <f t="shared" ref="K18" si="26">J18+K17</f>
        <v>89424.49973333333</v>
      </c>
      <c r="L18" s="6">
        <f t="shared" ref="L18" si="27">K18+L17</f>
        <v>98427.66393333333</v>
      </c>
      <c r="M18" s="6">
        <f t="shared" ref="M18" si="28">L18+M17</f>
        <v>106435.52273333333</v>
      </c>
      <c r="N18" s="6">
        <f t="shared" ref="N18" si="29">M18+N17</f>
        <v>115948.41375555555</v>
      </c>
      <c r="O18" s="14"/>
    </row>
    <row r="19" spans="2:15" x14ac:dyDescent="0.4">
      <c r="B19" s="30" t="s">
        <v>13</v>
      </c>
      <c r="C19" s="25">
        <f>(C17/C13)-1</f>
        <v>2.7944793470702223E-2</v>
      </c>
      <c r="D19" s="7">
        <f t="shared" ref="D19:N19" si="30">(D17/D13)-1</f>
        <v>1.6969402649405385E-2</v>
      </c>
      <c r="E19" s="8">
        <f t="shared" si="30"/>
        <v>-5.9091216353380771E-2</v>
      </c>
      <c r="F19" s="8">
        <f t="shared" si="30"/>
        <v>2.1812267946649921E-2</v>
      </c>
      <c r="G19" s="8">
        <f t="shared" si="30"/>
        <v>2.1268246047886352E-2</v>
      </c>
      <c r="H19" s="8">
        <f t="shared" si="30"/>
        <v>-9.8195486962513789E-2</v>
      </c>
      <c r="I19" s="8">
        <f t="shared" si="30"/>
        <v>-6.0895510505850847E-2</v>
      </c>
      <c r="J19" s="8">
        <f t="shared" si="30"/>
        <v>-3.3551821984295738E-2</v>
      </c>
      <c r="K19" s="8">
        <f t="shared" si="30"/>
        <v>2.0089137366973153E-2</v>
      </c>
      <c r="L19" s="8">
        <f t="shared" si="30"/>
        <v>-6.5410648441833752E-3</v>
      </c>
      <c r="M19" s="8">
        <f t="shared" si="30"/>
        <v>-4.1872974713774713E-4</v>
      </c>
      <c r="N19" s="8">
        <f t="shared" si="30"/>
        <v>3.1015466191909979E-2</v>
      </c>
      <c r="O19" s="14"/>
    </row>
    <row r="20" spans="2:15" ht="19.5" thickBot="1" x14ac:dyDescent="0.45">
      <c r="B20" s="31" t="s">
        <v>14</v>
      </c>
      <c r="C20" s="3">
        <f>(C18/C14)-1</f>
        <v>2.7944793470702223E-2</v>
      </c>
      <c r="D20" s="15">
        <f t="shared" ref="D20:N20" si="31">(D18/D14)-1</f>
        <v>2.2280175586457895E-2</v>
      </c>
      <c r="E20" s="16">
        <f t="shared" si="31"/>
        <v>-3.4276495651123229E-3</v>
      </c>
      <c r="F20" s="16">
        <f t="shared" si="31"/>
        <v>2.9209808947243676E-3</v>
      </c>
      <c r="G20" s="16">
        <f t="shared" si="31"/>
        <v>6.5049045613523315E-3</v>
      </c>
      <c r="H20" s="16">
        <f t="shared" si="31"/>
        <v>-1.1352075768173764E-2</v>
      </c>
      <c r="I20" s="16">
        <f t="shared" si="31"/>
        <v>-1.8645105217123592E-2</v>
      </c>
      <c r="J20" s="16">
        <f t="shared" si="31"/>
        <v>-2.0449152402776782E-2</v>
      </c>
      <c r="K20" s="16">
        <f t="shared" si="31"/>
        <v>-1.5812275223486827E-2</v>
      </c>
      <c r="L20" s="16">
        <f t="shared" si="31"/>
        <v>-1.4971435281121881E-2</v>
      </c>
      <c r="M20" s="16">
        <f t="shared" si="31"/>
        <v>-1.3891294822076405E-2</v>
      </c>
      <c r="N20" s="16">
        <f t="shared" si="31"/>
        <v>-1.0354793807644702E-2</v>
      </c>
      <c r="O20" s="17"/>
    </row>
    <row r="21" spans="2:15" x14ac:dyDescent="0.4">
      <c r="B21" s="28" t="s">
        <v>24</v>
      </c>
      <c r="C21" s="26">
        <v>9323.5467333333345</v>
      </c>
      <c r="D21" s="18">
        <v>9907.5929333333333</v>
      </c>
      <c r="E21" s="10">
        <v>9643.6701888888892</v>
      </c>
      <c r="F21" s="11">
        <v>9668.3378888888874</v>
      </c>
      <c r="G21" s="11">
        <v>8985.7027333333335</v>
      </c>
      <c r="H21" s="11">
        <v>9022.6705555555563</v>
      </c>
      <c r="I21" s="12">
        <v>9594.0302111111141</v>
      </c>
      <c r="J21" s="12">
        <v>9209.2798000000003</v>
      </c>
      <c r="K21" s="12">
        <v>10145.09871111111</v>
      </c>
      <c r="L21" s="12">
        <v>8228.1887999999981</v>
      </c>
      <c r="M21" s="12">
        <v>7805.6173888888889</v>
      </c>
      <c r="N21" s="12">
        <v>9463.8009666666676</v>
      </c>
      <c r="O21" s="13">
        <f>SUM(C21:N21)</f>
        <v>110997.53691111111</v>
      </c>
    </row>
    <row r="22" spans="2:15" x14ac:dyDescent="0.4">
      <c r="B22" s="29" t="s">
        <v>0</v>
      </c>
      <c r="C22" s="24">
        <f>C21</f>
        <v>9323.5467333333345</v>
      </c>
      <c r="D22" s="5">
        <f>C22+D21</f>
        <v>19231.13966666667</v>
      </c>
      <c r="E22" s="6">
        <f>D22+E21</f>
        <v>28874.809855555559</v>
      </c>
      <c r="F22" s="6">
        <f>E22+F21</f>
        <v>38543.147744444446</v>
      </c>
      <c r="G22" s="6">
        <f>F22+G21</f>
        <v>47528.850477777778</v>
      </c>
      <c r="H22" s="6">
        <f>G22+H21</f>
        <v>56551.521033333338</v>
      </c>
      <c r="I22" s="6">
        <f t="shared" ref="I22" si="32">H22+I21</f>
        <v>66145.551244444447</v>
      </c>
      <c r="J22" s="6">
        <f t="shared" ref="J22" si="33">I22+J21</f>
        <v>75354.831044444451</v>
      </c>
      <c r="K22" s="6">
        <f t="shared" ref="K22" si="34">J22+K21</f>
        <v>85499.929755555553</v>
      </c>
      <c r="L22" s="6">
        <f t="shared" ref="L22" si="35">K22+L21</f>
        <v>93728.118555555557</v>
      </c>
      <c r="M22" s="6">
        <f t="shared" ref="M22" si="36">L22+M21</f>
        <v>101533.73594444444</v>
      </c>
      <c r="N22" s="6">
        <f t="shared" ref="N22" si="37">M22+N21</f>
        <v>110997.53691111111</v>
      </c>
      <c r="O22" s="14"/>
    </row>
    <row r="23" spans="2:15" x14ac:dyDescent="0.4">
      <c r="B23" s="30" t="s">
        <v>13</v>
      </c>
      <c r="C23" s="25">
        <f t="shared" ref="C23:E24" si="38">(C21/C17)-1</f>
        <v>-9.0607063817537692E-2</v>
      </c>
      <c r="D23" s="7">
        <f t="shared" si="38"/>
        <v>-8.4227499538991002E-2</v>
      </c>
      <c r="E23" s="8">
        <f t="shared" si="38"/>
        <v>7.6659744826139242E-2</v>
      </c>
      <c r="F23" s="8">
        <f t="shared" ref="F23:J23" si="39">(F21/F17)-1</f>
        <v>-6.5585761899206396E-2</v>
      </c>
      <c r="G23" s="8">
        <f t="shared" si="39"/>
        <v>-9.9696393139462436E-2</v>
      </c>
      <c r="H23" s="8">
        <f t="shared" si="39"/>
        <v>-2.7441496919666131E-2</v>
      </c>
      <c r="I23" s="8">
        <f t="shared" si="39"/>
        <v>-1.8788045210098692E-2</v>
      </c>
      <c r="J23" s="8">
        <f t="shared" si="39"/>
        <v>-2.1509723435312322E-2</v>
      </c>
      <c r="K23" s="8">
        <f>(K21/K17)-1</f>
        <v>-4.3071676722978514E-2</v>
      </c>
      <c r="L23" s="8">
        <f>(L21/L17)-1</f>
        <v>-8.6078114625522728E-2</v>
      </c>
      <c r="M23" s="8">
        <f t="shared" ref="M23:N24" si="40">(M21/M17)-1</f>
        <v>-2.5255366779333155E-2</v>
      </c>
      <c r="N23" s="8">
        <f t="shared" si="40"/>
        <v>-5.1603719038596507E-3</v>
      </c>
      <c r="O23" s="14"/>
    </row>
    <row r="24" spans="2:15" ht="19.5" thickBot="1" x14ac:dyDescent="0.45">
      <c r="B24" s="31" t="s">
        <v>14</v>
      </c>
      <c r="C24" s="3">
        <f t="shared" si="38"/>
        <v>-9.0607063817537692E-2</v>
      </c>
      <c r="D24" s="15">
        <f t="shared" si="38"/>
        <v>-8.7331548832926043E-2</v>
      </c>
      <c r="E24" s="16">
        <f t="shared" si="38"/>
        <v>-3.8415308130960391E-2</v>
      </c>
      <c r="F24" s="16">
        <f t="shared" ref="F24:M24" si="41">(F22/F18)-1</f>
        <v>-4.5378260182959096E-2</v>
      </c>
      <c r="G24" s="16">
        <f t="shared" si="41"/>
        <v>-5.6144304935831224E-2</v>
      </c>
      <c r="H24" s="16">
        <f t="shared" si="41"/>
        <v>-5.1678961710914684E-2</v>
      </c>
      <c r="I24" s="16">
        <f t="shared" si="41"/>
        <v>-4.7045712566393116E-2</v>
      </c>
      <c r="J24" s="16">
        <f t="shared" si="41"/>
        <v>-4.3996623122278922E-2</v>
      </c>
      <c r="K24" s="16">
        <f t="shared" si="41"/>
        <v>-4.3886965982264048E-2</v>
      </c>
      <c r="L24" s="16">
        <f t="shared" si="41"/>
        <v>-4.7746184253248725E-2</v>
      </c>
      <c r="M24" s="16">
        <f t="shared" si="41"/>
        <v>-4.6054049090076488E-2</v>
      </c>
      <c r="N24" s="16">
        <f t="shared" si="40"/>
        <v>-4.2698961409527891E-2</v>
      </c>
      <c r="O24" s="17"/>
    </row>
    <row r="25" spans="2:15" x14ac:dyDescent="0.4">
      <c r="B25" s="28" t="s">
        <v>17</v>
      </c>
      <c r="C25" s="26">
        <v>9531.34</v>
      </c>
      <c r="D25" s="18">
        <v>9835</v>
      </c>
      <c r="E25" s="10">
        <v>9193</v>
      </c>
      <c r="F25" s="11">
        <v>9564</v>
      </c>
      <c r="G25" s="11">
        <v>9796.18</v>
      </c>
      <c r="H25" s="11">
        <v>8959</v>
      </c>
      <c r="I25" s="12">
        <v>8852.1</v>
      </c>
      <c r="J25" s="12">
        <v>9422.5</v>
      </c>
      <c r="K25" s="12">
        <v>9890.16</v>
      </c>
      <c r="L25" s="12">
        <v>8286.15</v>
      </c>
      <c r="M25" s="12">
        <v>7280.15</v>
      </c>
      <c r="N25" s="12">
        <v>8838</v>
      </c>
      <c r="O25" s="13">
        <f>SUM(C25:N25)</f>
        <v>109447.57999999999</v>
      </c>
    </row>
    <row r="26" spans="2:15" x14ac:dyDescent="0.4">
      <c r="B26" s="29" t="s">
        <v>0</v>
      </c>
      <c r="C26" s="24">
        <f>C25</f>
        <v>9531.34</v>
      </c>
      <c r="D26" s="5">
        <f t="shared" ref="D26" si="42">C26+D25</f>
        <v>19366.34</v>
      </c>
      <c r="E26" s="6">
        <f t="shared" ref="E26" si="43">D26+E25</f>
        <v>28559.34</v>
      </c>
      <c r="F26" s="6">
        <f t="shared" ref="F26" si="44">E26+F25</f>
        <v>38123.339999999997</v>
      </c>
      <c r="G26" s="6">
        <f t="shared" ref="G26" si="45">F26+G25</f>
        <v>47919.519999999997</v>
      </c>
      <c r="H26" s="6">
        <f>G26+H25</f>
        <v>56878.52</v>
      </c>
      <c r="I26" s="6">
        <f>H26+I25</f>
        <v>65730.62</v>
      </c>
      <c r="J26" s="6">
        <f t="shared" ref="J26" si="46">I26+J25</f>
        <v>75153.119999999995</v>
      </c>
      <c r="K26" s="6">
        <f>J26+K25</f>
        <v>85043.28</v>
      </c>
      <c r="L26" s="6">
        <f>K26+L25</f>
        <v>93329.43</v>
      </c>
      <c r="M26" s="6">
        <f>L26+M25</f>
        <v>100609.57999999999</v>
      </c>
      <c r="N26" s="6">
        <f>M26+N25</f>
        <v>109447.57999999999</v>
      </c>
      <c r="O26" s="14"/>
    </row>
    <row r="27" spans="2:15" x14ac:dyDescent="0.4">
      <c r="B27" s="30" t="s">
        <v>13</v>
      </c>
      <c r="C27" s="25">
        <f>(C25/C21)-1</f>
        <v>2.2286933568292033E-2</v>
      </c>
      <c r="D27" s="7">
        <f t="shared" ref="D27:N27" si="47">(D25/D21)-1</f>
        <v>-7.3269999909968409E-3</v>
      </c>
      <c r="E27" s="8">
        <f t="shared" si="47"/>
        <v>-4.673222746751915E-2</v>
      </c>
      <c r="F27" s="8">
        <f t="shared" si="47"/>
        <v>-1.0791708987414994E-2</v>
      </c>
      <c r="G27" s="8">
        <f t="shared" si="47"/>
        <v>9.019631415805951E-2</v>
      </c>
      <c r="H27" s="8">
        <f t="shared" si="47"/>
        <v>-7.0567306168961563E-3</v>
      </c>
      <c r="I27" s="8">
        <f t="shared" si="47"/>
        <v>-7.7332486430141123E-2</v>
      </c>
      <c r="J27" s="8">
        <f t="shared" si="47"/>
        <v>2.3152755115551926E-2</v>
      </c>
      <c r="K27" s="8">
        <f t="shared" si="47"/>
        <v>-2.512924894776003E-2</v>
      </c>
      <c r="L27" s="8">
        <f t="shared" si="47"/>
        <v>7.0442233897212159E-3</v>
      </c>
      <c r="M27" s="8">
        <f t="shared" si="47"/>
        <v>-6.7319132197906528E-2</v>
      </c>
      <c r="N27" s="8">
        <f t="shared" si="47"/>
        <v>-6.6125753158890355E-2</v>
      </c>
      <c r="O27" s="14"/>
    </row>
    <row r="28" spans="2:15" ht="19.5" thickBot="1" x14ac:dyDescent="0.45">
      <c r="B28" s="31" t="s">
        <v>14</v>
      </c>
      <c r="C28" s="3">
        <f>(C26/C22)-1</f>
        <v>2.2286933568292033E-2</v>
      </c>
      <c r="D28" s="15">
        <f t="shared" ref="D28:N28" si="48">(D26/D22)-1</f>
        <v>7.0302819113561288E-3</v>
      </c>
      <c r="E28" s="16">
        <f t="shared" si="48"/>
        <v>-1.0925434907924192E-2</v>
      </c>
      <c r="F28" s="16">
        <f t="shared" si="48"/>
        <v>-1.0891890491869893E-2</v>
      </c>
      <c r="G28" s="16">
        <f t="shared" si="48"/>
        <v>8.2196290946459083E-3</v>
      </c>
      <c r="H28" s="16">
        <f t="shared" si="48"/>
        <v>5.782319567919636E-3</v>
      </c>
      <c r="I28" s="16">
        <f t="shared" si="48"/>
        <v>-6.2730030461315422E-3</v>
      </c>
      <c r="J28" s="16">
        <f t="shared" si="48"/>
        <v>-2.6768163586683436E-3</v>
      </c>
      <c r="K28" s="16">
        <f t="shared" si="48"/>
        <v>-5.3409372014820988E-3</v>
      </c>
      <c r="L28" s="16">
        <f t="shared" si="48"/>
        <v>-4.2536707414995156E-3</v>
      </c>
      <c r="M28" s="16">
        <f t="shared" si="48"/>
        <v>-9.1019594211535493E-3</v>
      </c>
      <c r="N28" s="16">
        <f t="shared" si="48"/>
        <v>-1.3963885634258322E-2</v>
      </c>
      <c r="O28" s="17"/>
    </row>
    <row r="29" spans="2:15" x14ac:dyDescent="0.4">
      <c r="B29" s="28" t="s">
        <v>18</v>
      </c>
      <c r="C29" s="26">
        <v>8928.14</v>
      </c>
      <c r="D29" s="18">
        <v>9838.89</v>
      </c>
      <c r="E29" s="10">
        <v>8619.2800000000007</v>
      </c>
      <c r="F29" s="11">
        <v>8881.4699999999993</v>
      </c>
      <c r="G29" s="11">
        <v>9317.82</v>
      </c>
      <c r="H29" s="11">
        <v>9130.2199999999993</v>
      </c>
      <c r="I29" s="12">
        <v>9078.52</v>
      </c>
      <c r="J29" s="12">
        <v>8742.24</v>
      </c>
      <c r="K29" s="12">
        <v>9534.36</v>
      </c>
      <c r="L29" s="12">
        <v>8467.01</v>
      </c>
      <c r="M29" s="12">
        <v>7300.11</v>
      </c>
      <c r="N29" s="12">
        <v>8756.48</v>
      </c>
      <c r="O29" s="13">
        <f>SUM(C29:N29)</f>
        <v>106594.54</v>
      </c>
    </row>
    <row r="30" spans="2:15" x14ac:dyDescent="0.4">
      <c r="B30" s="29" t="s">
        <v>0</v>
      </c>
      <c r="C30" s="24">
        <f>C29</f>
        <v>8928.14</v>
      </c>
      <c r="D30" s="5">
        <f t="shared" ref="D30" si="49">C30+D29</f>
        <v>18767.03</v>
      </c>
      <c r="E30" s="6">
        <f>D30+E29</f>
        <v>27386.309999999998</v>
      </c>
      <c r="F30" s="6">
        <f>E30+F29</f>
        <v>36267.78</v>
      </c>
      <c r="G30" s="6">
        <f>F30+G29</f>
        <v>45585.599999999999</v>
      </c>
      <c r="H30" s="6">
        <f>G30+H29</f>
        <v>54715.82</v>
      </c>
      <c r="I30" s="6">
        <f t="shared" ref="I30" si="50">H30+I29</f>
        <v>63794.34</v>
      </c>
      <c r="J30" s="6">
        <f t="shared" ref="J30" si="51">I30+J29</f>
        <v>72536.58</v>
      </c>
      <c r="K30" s="6">
        <f t="shared" ref="K30" si="52">J30+K29</f>
        <v>82070.94</v>
      </c>
      <c r="L30" s="6">
        <f t="shared" ref="L30" si="53">K30+L29</f>
        <v>90537.95</v>
      </c>
      <c r="M30" s="6">
        <f t="shared" ref="M30" si="54">L30+M29</f>
        <v>97838.06</v>
      </c>
      <c r="N30" s="6">
        <f t="shared" ref="N30" si="55">M30+N29</f>
        <v>106594.54</v>
      </c>
      <c r="O30" s="14"/>
    </row>
    <row r="31" spans="2:15" x14ac:dyDescent="0.4">
      <c r="B31" s="30" t="s">
        <v>13</v>
      </c>
      <c r="C31" s="25">
        <f>(C29/C25)-1</f>
        <v>-6.3285959791592905E-2</v>
      </c>
      <c r="D31" s="7">
        <f t="shared" ref="D31:N31" si="56">(D29/D25)-1</f>
        <v>3.9552618200300316E-4</v>
      </c>
      <c r="E31" s="8">
        <f t="shared" si="56"/>
        <v>-6.2408354182530101E-2</v>
      </c>
      <c r="F31" s="8">
        <f t="shared" si="56"/>
        <v>-7.1364491844416622E-2</v>
      </c>
      <c r="G31" s="8">
        <f t="shared" si="56"/>
        <v>-4.8831279131253291E-2</v>
      </c>
      <c r="H31" s="8">
        <f t="shared" si="56"/>
        <v>1.9111507980801301E-2</v>
      </c>
      <c r="I31" s="8">
        <f t="shared" si="56"/>
        <v>2.557811140859223E-2</v>
      </c>
      <c r="J31" s="8">
        <f t="shared" si="56"/>
        <v>-7.2195277261873247E-2</v>
      </c>
      <c r="K31" s="8">
        <f t="shared" si="56"/>
        <v>-3.5975151059234545E-2</v>
      </c>
      <c r="L31" s="8">
        <f t="shared" si="56"/>
        <v>2.1826783246743142E-2</v>
      </c>
      <c r="M31" s="8">
        <f t="shared" si="56"/>
        <v>2.7417017506508046E-3</v>
      </c>
      <c r="N31" s="8">
        <f t="shared" si="56"/>
        <v>-9.2238062910161567E-3</v>
      </c>
      <c r="O31" s="14"/>
    </row>
    <row r="32" spans="2:15" ht="19.5" thickBot="1" x14ac:dyDescent="0.45">
      <c r="B32" s="31" t="s">
        <v>14</v>
      </c>
      <c r="C32" s="3">
        <f>(C30/C26)-1</f>
        <v>-6.3285959791592905E-2</v>
      </c>
      <c r="D32" s="15">
        <f t="shared" ref="D32:N32" si="57">(D30/D26)-1</f>
        <v>-3.0945960878513978E-2</v>
      </c>
      <c r="E32" s="16">
        <f t="shared" si="57"/>
        <v>-4.1073428167457737E-2</v>
      </c>
      <c r="F32" s="16">
        <f t="shared" si="57"/>
        <v>-4.8672545480012985E-2</v>
      </c>
      <c r="G32" s="16">
        <f t="shared" si="57"/>
        <v>-4.8704995375579707E-2</v>
      </c>
      <c r="H32" s="16">
        <f t="shared" si="57"/>
        <v>-3.802314124910422E-2</v>
      </c>
      <c r="I32" s="16">
        <f t="shared" si="57"/>
        <v>-2.9457808248271489E-2</v>
      </c>
      <c r="J32" s="16">
        <f t="shared" si="57"/>
        <v>-3.4816119410611246E-2</v>
      </c>
      <c r="K32" s="16">
        <f t="shared" si="57"/>
        <v>-3.4950909701507271E-2</v>
      </c>
      <c r="L32" s="16">
        <f t="shared" si="57"/>
        <v>-2.9909965163185892E-2</v>
      </c>
      <c r="M32" s="16">
        <f t="shared" si="57"/>
        <v>-2.7547277306991913E-2</v>
      </c>
      <c r="N32" s="16">
        <f t="shared" si="57"/>
        <v>-2.6067638955562078E-2</v>
      </c>
      <c r="O32" s="17"/>
    </row>
    <row r="33" spans="2:15" x14ac:dyDescent="0.4">
      <c r="B33" s="28" t="s">
        <v>19</v>
      </c>
      <c r="C33" s="26">
        <v>8332.311700000002</v>
      </c>
      <c r="D33" s="18">
        <v>9630.8099333333321</v>
      </c>
      <c r="E33" s="10">
        <v>8993.8246777777767</v>
      </c>
      <c r="F33" s="11">
        <v>8727.0721444444443</v>
      </c>
      <c r="G33" s="11">
        <v>8934.109744444444</v>
      </c>
      <c r="H33" s="11">
        <v>8263.2571000000007</v>
      </c>
      <c r="I33" s="12">
        <v>9053.9519333333337</v>
      </c>
      <c r="J33" s="12">
        <v>8345.9377333333341</v>
      </c>
      <c r="K33" s="12">
        <v>9037.7843111111124</v>
      </c>
      <c r="L33" s="12">
        <v>8335.1407777777804</v>
      </c>
      <c r="M33" s="12">
        <v>7476.3199999999988</v>
      </c>
      <c r="N33" s="12">
        <v>7826.7280444444459</v>
      </c>
      <c r="O33" s="13">
        <f>SUM(C33:N33)</f>
        <v>102957.24810000001</v>
      </c>
    </row>
    <row r="34" spans="2:15" x14ac:dyDescent="0.4">
      <c r="B34" s="29" t="s">
        <v>0</v>
      </c>
      <c r="C34" s="24">
        <f>C33</f>
        <v>8332.311700000002</v>
      </c>
      <c r="D34" s="5">
        <f t="shared" ref="D34" si="58">C34+D33</f>
        <v>17963.121633333336</v>
      </c>
      <c r="E34" s="6">
        <f>D34+E33</f>
        <v>26956.946311111111</v>
      </c>
      <c r="F34" s="6">
        <f>E34+F33</f>
        <v>35684.018455555553</v>
      </c>
      <c r="G34" s="6">
        <f>F34+G33</f>
        <v>44618.128199999999</v>
      </c>
      <c r="H34" s="6">
        <f>G34+H33</f>
        <v>52881.385300000002</v>
      </c>
      <c r="I34" s="6">
        <f t="shared" ref="I34:K34" si="59">H34+I33</f>
        <v>61935.337233333339</v>
      </c>
      <c r="J34" s="6">
        <f t="shared" si="59"/>
        <v>70281.274966666679</v>
      </c>
      <c r="K34" s="6">
        <f t="shared" si="59"/>
        <v>79319.059277777793</v>
      </c>
      <c r="L34" s="6">
        <f t="shared" ref="L34" si="60">K34+L33</f>
        <v>87654.200055555571</v>
      </c>
      <c r="M34" s="6">
        <f t="shared" ref="M34:N34" si="61">L34+M33</f>
        <v>95130.520055555564</v>
      </c>
      <c r="N34" s="6">
        <f t="shared" si="61"/>
        <v>102957.24810000001</v>
      </c>
      <c r="O34" s="14"/>
    </row>
    <row r="35" spans="2:15" x14ac:dyDescent="0.4">
      <c r="B35" s="30" t="s">
        <v>13</v>
      </c>
      <c r="C35" s="25">
        <f t="shared" ref="C35:E36" si="62">(C33/C29)-1</f>
        <v>-6.6735994283243505E-2</v>
      </c>
      <c r="D35" s="7">
        <f t="shared" si="62"/>
        <v>-2.1148733918833096E-2</v>
      </c>
      <c r="E35" s="8">
        <f t="shared" si="62"/>
        <v>4.3454288267439578E-2</v>
      </c>
      <c r="F35" s="8">
        <f t="shared" ref="F35:H35" si="63">(F33/F29)-1</f>
        <v>-1.738426809475857E-2</v>
      </c>
      <c r="G35" s="8">
        <f t="shared" si="63"/>
        <v>-4.1180260571201832E-2</v>
      </c>
      <c r="H35" s="8">
        <f t="shared" si="63"/>
        <v>-9.4955313234511229E-2</v>
      </c>
      <c r="I35" s="8">
        <f t="shared" ref="I35:J35" si="64">(I33/I29)-1</f>
        <v>-2.7061753090444896E-3</v>
      </c>
      <c r="J35" s="8">
        <f t="shared" si="64"/>
        <v>-4.5331890529963226E-2</v>
      </c>
      <c r="K35" s="8">
        <f>(K33/K29)-1</f>
        <v>-5.208275006281371E-2</v>
      </c>
      <c r="L35" s="8">
        <f>(L33/L29)-1</f>
        <v>-1.5574473423583979E-2</v>
      </c>
      <c r="M35" s="8">
        <f t="shared" ref="M35:N35" si="65">(M33/M29)-1</f>
        <v>2.4137992441209732E-2</v>
      </c>
      <c r="N35" s="8">
        <f t="shared" si="65"/>
        <v>-0.10617873341291861</v>
      </c>
      <c r="O35" s="14"/>
    </row>
    <row r="36" spans="2:15" ht="19.5" thickBot="1" x14ac:dyDescent="0.45">
      <c r="B36" s="31" t="s">
        <v>14</v>
      </c>
      <c r="C36" s="3">
        <f t="shared" si="62"/>
        <v>-6.6735994283243505E-2</v>
      </c>
      <c r="D36" s="15">
        <f t="shared" si="62"/>
        <v>-4.2836206190679182E-2</v>
      </c>
      <c r="E36" s="16">
        <f t="shared" si="62"/>
        <v>-1.5678040922230352E-2</v>
      </c>
      <c r="F36" s="16">
        <f t="shared" ref="F36:H36" si="66">(F34/F30)-1</f>
        <v>-1.6095871995596256E-2</v>
      </c>
      <c r="G36" s="16">
        <f t="shared" si="66"/>
        <v>-2.122318890175845E-2</v>
      </c>
      <c r="H36" s="16">
        <f t="shared" si="66"/>
        <v>-3.3526587009022224E-2</v>
      </c>
      <c r="I36" s="16">
        <f t="shared" ref="I36:K36" si="67">(I34/I30)-1</f>
        <v>-2.9140559596143811E-2</v>
      </c>
      <c r="J36" s="16">
        <f t="shared" si="67"/>
        <v>-3.1091968126058966E-2</v>
      </c>
      <c r="K36" s="16">
        <f t="shared" si="67"/>
        <v>-3.3530513019860764E-2</v>
      </c>
      <c r="L36" s="16">
        <f t="shared" ref="L36:M36" si="68">(L34/L30)-1</f>
        <v>-3.1851283847761369E-2</v>
      </c>
      <c r="M36" s="16">
        <f t="shared" si="68"/>
        <v>-2.7673687974234529E-2</v>
      </c>
      <c r="N36" s="16">
        <f t="shared" ref="N36" si="69">(N34/N30)-1</f>
        <v>-3.4122684895492639E-2</v>
      </c>
      <c r="O36" s="17"/>
    </row>
    <row r="37" spans="2:15" x14ac:dyDescent="0.4">
      <c r="B37" s="28" t="s">
        <v>29</v>
      </c>
      <c r="C37" s="26">
        <v>9270.4462999999996</v>
      </c>
      <c r="D37" s="18">
        <v>9102.3156999999974</v>
      </c>
      <c r="E37" s="10">
        <v>8123.3917999999985</v>
      </c>
      <c r="F37" s="11">
        <v>9022.8568999999989</v>
      </c>
      <c r="G37" s="11">
        <v>8370.9644000000008</v>
      </c>
      <c r="H37" s="11">
        <v>8016.6024999999991</v>
      </c>
      <c r="I37" s="12">
        <v>8738.2294000000002</v>
      </c>
      <c r="J37" s="12">
        <v>8421.8252999999986</v>
      </c>
      <c r="K37" s="12">
        <v>9149.2816000000021</v>
      </c>
      <c r="L37" s="12">
        <v>7731.2065999999977</v>
      </c>
      <c r="M37" s="12">
        <v>6728.9380000000001</v>
      </c>
      <c r="N37" s="12">
        <v>7910.6003999999994</v>
      </c>
      <c r="O37" s="13">
        <f>SUM(C37:N37)</f>
        <v>100586.65889999998</v>
      </c>
    </row>
    <row r="38" spans="2:15" x14ac:dyDescent="0.4">
      <c r="B38" s="29" t="s">
        <v>0</v>
      </c>
      <c r="C38" s="24">
        <f>C37</f>
        <v>9270.4462999999996</v>
      </c>
      <c r="D38" s="5">
        <f t="shared" ref="D38" si="70">C38+D37</f>
        <v>18372.761999999995</v>
      </c>
      <c r="E38" s="6">
        <f>D38+E37</f>
        <v>26496.153799999993</v>
      </c>
      <c r="F38" s="6">
        <f>E38+F37</f>
        <v>35519.010699999992</v>
      </c>
      <c r="G38" s="6">
        <f>F38+G37</f>
        <v>43889.975099999996</v>
      </c>
      <c r="H38" s="6">
        <f>G38+H37</f>
        <v>51906.577599999997</v>
      </c>
      <c r="I38" s="6">
        <f t="shared" ref="I38" si="71">H38+I37</f>
        <v>60644.807000000001</v>
      </c>
      <c r="J38" s="6">
        <f t="shared" ref="J38" si="72">I38+J37</f>
        <v>69066.632299999997</v>
      </c>
      <c r="K38" s="6">
        <f t="shared" ref="K38" si="73">J38+K37</f>
        <v>78215.9139</v>
      </c>
      <c r="L38" s="6">
        <f t="shared" ref="L38" si="74">K38+L37</f>
        <v>85947.12049999999</v>
      </c>
      <c r="M38" s="6">
        <f t="shared" ref="M38" si="75">L38+M37</f>
        <v>92676.058499999985</v>
      </c>
      <c r="N38" s="6">
        <f t="shared" ref="N38" si="76">M38+N37</f>
        <v>100586.65889999998</v>
      </c>
      <c r="O38" s="14"/>
    </row>
    <row r="39" spans="2:15" x14ac:dyDescent="0.4">
      <c r="B39" s="30" t="s">
        <v>13</v>
      </c>
      <c r="C39" s="25">
        <f t="shared" ref="C39:J39" si="77">(C37/C33)-1</f>
        <v>0.11258995507813241</v>
      </c>
      <c r="D39" s="7">
        <f t="shared" si="77"/>
        <v>-5.487536738775789E-2</v>
      </c>
      <c r="E39" s="8">
        <f t="shared" si="77"/>
        <v>-9.678117029882416E-2</v>
      </c>
      <c r="F39" s="8">
        <f t="shared" si="77"/>
        <v>3.3892782213774675E-2</v>
      </c>
      <c r="G39" s="8">
        <f t="shared" si="77"/>
        <v>-6.3033179639933046E-2</v>
      </c>
      <c r="H39" s="8">
        <f t="shared" si="77"/>
        <v>-2.9849561379374445E-2</v>
      </c>
      <c r="I39" s="8">
        <f t="shared" si="77"/>
        <v>-3.4871240278066762E-2</v>
      </c>
      <c r="J39" s="8">
        <f t="shared" si="77"/>
        <v>9.0927549535353425E-3</v>
      </c>
      <c r="K39" s="8">
        <f>(K37/K33)-1</f>
        <v>1.2336794622528791E-2</v>
      </c>
      <c r="L39" s="8">
        <f>(L37/L33)-1</f>
        <v>-7.2456386026247377E-2</v>
      </c>
      <c r="M39" s="8">
        <f t="shared" ref="M39:N40" si="78">(M37/M33)-1</f>
        <v>-9.9966561088877803E-2</v>
      </c>
      <c r="N39" s="8">
        <f t="shared" si="78"/>
        <v>1.0716145377644537E-2</v>
      </c>
      <c r="O39" s="14"/>
    </row>
    <row r="40" spans="2:15" ht="19.5" thickBot="1" x14ac:dyDescent="0.45">
      <c r="B40" s="31" t="s">
        <v>14</v>
      </c>
      <c r="C40" s="3">
        <f t="shared" ref="C40:M40" si="79">(C38/C34)-1</f>
        <v>0.11258995507813241</v>
      </c>
      <c r="D40" s="15">
        <f t="shared" si="79"/>
        <v>2.2804520006506568E-2</v>
      </c>
      <c r="E40" s="16">
        <f t="shared" si="79"/>
        <v>-1.7093646505546123E-2</v>
      </c>
      <c r="F40" s="16">
        <f t="shared" si="79"/>
        <v>-4.6241360333640902E-3</v>
      </c>
      <c r="G40" s="16">
        <f t="shared" si="79"/>
        <v>-1.631966936703555E-2</v>
      </c>
      <c r="H40" s="16">
        <f t="shared" si="79"/>
        <v>-1.8433853320404703E-2</v>
      </c>
      <c r="I40" s="16">
        <f t="shared" si="79"/>
        <v>-2.0836735391807637E-2</v>
      </c>
      <c r="J40" s="16">
        <f t="shared" si="79"/>
        <v>-1.7282592941615937E-2</v>
      </c>
      <c r="K40" s="16">
        <f t="shared" si="79"/>
        <v>-1.39076961807445E-2</v>
      </c>
      <c r="L40" s="16">
        <f t="shared" si="79"/>
        <v>-1.9475159826609856E-2</v>
      </c>
      <c r="M40" s="16">
        <f t="shared" si="79"/>
        <v>-2.5800989568039667E-2</v>
      </c>
      <c r="N40" s="16">
        <f t="shared" si="78"/>
        <v>-2.3024986037870177E-2</v>
      </c>
      <c r="O40" s="17"/>
    </row>
  </sheetData>
  <mergeCells count="2">
    <mergeCell ref="M3:O3"/>
    <mergeCell ref="B2:O2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O40"/>
  <sheetViews>
    <sheetView showGridLines="0" zoomScale="80" zoomScaleNormal="80" zoomScaleSheetLayoutView="115" workbookViewId="0"/>
  </sheetViews>
  <sheetFormatPr defaultRowHeight="18.75" x14ac:dyDescent="0.4"/>
  <cols>
    <col min="1" max="1" width="3.625" style="1" customWidth="1"/>
    <col min="2" max="2" width="19.375" style="1" bestFit="1" customWidth="1"/>
    <col min="3" max="14" width="9.125" style="1" customWidth="1"/>
    <col min="15" max="15" width="10.5" style="1" bestFit="1" customWidth="1"/>
    <col min="16" max="16" width="3.625" style="1" customWidth="1"/>
    <col min="17" max="16384" width="9" style="1"/>
  </cols>
  <sheetData>
    <row r="2" spans="2:15" ht="33" x14ac:dyDescent="0.4">
      <c r="B2" s="40" t="s">
        <v>27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5" ht="19.5" thickBot="1" x14ac:dyDescent="0.45">
      <c r="M3" s="38" t="s">
        <v>16</v>
      </c>
      <c r="N3" s="38"/>
      <c r="O3" s="38"/>
    </row>
    <row r="4" spans="2:15" ht="19.5" thickBot="1" x14ac:dyDescent="0.45">
      <c r="B4" s="27"/>
      <c r="C4" s="2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9" t="s">
        <v>15</v>
      </c>
    </row>
    <row r="5" spans="2:15" x14ac:dyDescent="0.4">
      <c r="B5" s="28" t="s">
        <v>20</v>
      </c>
      <c r="C5" s="26">
        <v>7477.0000000000018</v>
      </c>
      <c r="D5" s="18">
        <v>8131.300000000002</v>
      </c>
      <c r="E5" s="10">
        <v>6806.2499999999991</v>
      </c>
      <c r="F5" s="11">
        <v>7000.348</v>
      </c>
      <c r="G5" s="11">
        <v>7158.9400000000005</v>
      </c>
      <c r="H5" s="11">
        <v>6917.6100000000006</v>
      </c>
      <c r="I5" s="12">
        <v>6989.3100000000013</v>
      </c>
      <c r="J5" s="12">
        <v>6807.9800000000005</v>
      </c>
      <c r="K5" s="12">
        <v>7876.2799999999988</v>
      </c>
      <c r="L5" s="12">
        <v>6809.58</v>
      </c>
      <c r="M5" s="12">
        <v>5660.1900000000005</v>
      </c>
      <c r="N5" s="12">
        <v>6768.018</v>
      </c>
      <c r="O5" s="13">
        <f>SUM(C5:N5)</f>
        <v>84402.805999999997</v>
      </c>
    </row>
    <row r="6" spans="2:15" x14ac:dyDescent="0.4">
      <c r="B6" s="29" t="s">
        <v>0</v>
      </c>
      <c r="C6" s="24">
        <f>C5</f>
        <v>7477.0000000000018</v>
      </c>
      <c r="D6" s="5">
        <f>C6+D5</f>
        <v>15608.300000000003</v>
      </c>
      <c r="E6" s="6">
        <f>D6+E5</f>
        <v>22414.550000000003</v>
      </c>
      <c r="F6" s="6">
        <f t="shared" ref="F6" si="0">E6+F5</f>
        <v>29414.898000000001</v>
      </c>
      <c r="G6" s="6">
        <f t="shared" ref="G6" si="1">F6+G5</f>
        <v>36573.838000000003</v>
      </c>
      <c r="H6" s="6">
        <f>G6+H5</f>
        <v>43491.448000000004</v>
      </c>
      <c r="I6" s="6">
        <f t="shared" ref="I6" si="2">H6+I5</f>
        <v>50480.758000000002</v>
      </c>
      <c r="J6" s="6">
        <f t="shared" ref="J6" si="3">I6+J5</f>
        <v>57288.738000000005</v>
      </c>
      <c r="K6" s="6">
        <f>J6+K5</f>
        <v>65165.018000000004</v>
      </c>
      <c r="L6" s="6">
        <f>K6+L5</f>
        <v>71974.597999999998</v>
      </c>
      <c r="M6" s="6">
        <f>L6+M5</f>
        <v>77634.788</v>
      </c>
      <c r="N6" s="6">
        <f>M6+N5</f>
        <v>84402.805999999997</v>
      </c>
      <c r="O6" s="14"/>
    </row>
    <row r="7" spans="2:15" x14ac:dyDescent="0.4">
      <c r="B7" s="30" t="s">
        <v>13</v>
      </c>
      <c r="C7" s="32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14"/>
    </row>
    <row r="8" spans="2:15" ht="19.5" thickBot="1" x14ac:dyDescent="0.45">
      <c r="B8" s="31" t="s">
        <v>14</v>
      </c>
      <c r="C8" s="35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17"/>
    </row>
    <row r="9" spans="2:15" x14ac:dyDescent="0.4">
      <c r="B9" s="28" t="s">
        <v>21</v>
      </c>
      <c r="C9" s="26">
        <v>6835.1600000000017</v>
      </c>
      <c r="D9" s="18">
        <v>8085.3</v>
      </c>
      <c r="E9" s="10">
        <v>6989.630000000001</v>
      </c>
      <c r="F9" s="11">
        <v>6935.6741999999995</v>
      </c>
      <c r="G9" s="11">
        <v>7251.8000000000011</v>
      </c>
      <c r="H9" s="11">
        <v>6671.2200000000012</v>
      </c>
      <c r="I9" s="12">
        <v>7046.49</v>
      </c>
      <c r="J9" s="12">
        <v>6705.619999999999</v>
      </c>
      <c r="K9" s="12">
        <v>7183.85</v>
      </c>
      <c r="L9" s="12">
        <v>6596.5600000000013</v>
      </c>
      <c r="M9" s="12">
        <v>5375.0000000000009</v>
      </c>
      <c r="N9" s="12">
        <v>6894.880000000001</v>
      </c>
      <c r="O9" s="13">
        <f>SUM(C9:N9)</f>
        <v>82571.184200000018</v>
      </c>
    </row>
    <row r="10" spans="2:15" x14ac:dyDescent="0.4">
      <c r="B10" s="29" t="s">
        <v>0</v>
      </c>
      <c r="C10" s="24">
        <f>C9</f>
        <v>6835.1600000000017</v>
      </c>
      <c r="D10" s="5">
        <f>C10+D9</f>
        <v>14920.460000000003</v>
      </c>
      <c r="E10" s="6">
        <f>D10+E9</f>
        <v>21910.090000000004</v>
      </c>
      <c r="F10" s="6">
        <f>E10+F9</f>
        <v>28845.764200000005</v>
      </c>
      <c r="G10" s="6">
        <f>F10+G9</f>
        <v>36097.564200000008</v>
      </c>
      <c r="H10" s="6">
        <f>G10+H9</f>
        <v>42768.784200000009</v>
      </c>
      <c r="I10" s="6">
        <f t="shared" ref="I10" si="4">H10+I9</f>
        <v>49815.274200000007</v>
      </c>
      <c r="J10" s="6">
        <f t="shared" ref="J10" si="5">I10+J9</f>
        <v>56520.89420000001</v>
      </c>
      <c r="K10" s="6">
        <f t="shared" ref="K10" si="6">J10+K9</f>
        <v>63704.744200000008</v>
      </c>
      <c r="L10" s="6">
        <f t="shared" ref="L10" si="7">K10+L9</f>
        <v>70301.304200000013</v>
      </c>
      <c r="M10" s="6">
        <f t="shared" ref="M10" si="8">L10+M9</f>
        <v>75676.304200000013</v>
      </c>
      <c r="N10" s="6">
        <f t="shared" ref="N10" si="9">M10+N9</f>
        <v>82571.184200000018</v>
      </c>
      <c r="O10" s="14"/>
    </row>
    <row r="11" spans="2:15" x14ac:dyDescent="0.4">
      <c r="B11" s="30" t="s">
        <v>13</v>
      </c>
      <c r="C11" s="25">
        <f>(C9/C5)-1</f>
        <v>-8.5841915206633645E-2</v>
      </c>
      <c r="D11" s="7">
        <f t="shared" ref="D11:N11" si="10">(D9/D5)-1</f>
        <v>-5.6571519929164982E-3</v>
      </c>
      <c r="E11" s="8">
        <f t="shared" si="10"/>
        <v>2.6942883379247329E-2</v>
      </c>
      <c r="F11" s="8">
        <f t="shared" si="10"/>
        <v>-9.2386549925804751E-3</v>
      </c>
      <c r="G11" s="8">
        <f t="shared" si="10"/>
        <v>1.2971194059455904E-2</v>
      </c>
      <c r="H11" s="8">
        <f t="shared" si="10"/>
        <v>-3.5617792850420771E-2</v>
      </c>
      <c r="I11" s="8">
        <f t="shared" si="10"/>
        <v>8.1810650836775523E-3</v>
      </c>
      <c r="J11" s="8">
        <f t="shared" si="10"/>
        <v>-1.503529681344562E-2</v>
      </c>
      <c r="K11" s="8">
        <f t="shared" si="10"/>
        <v>-8.7913329642927751E-2</v>
      </c>
      <c r="L11" s="8">
        <f t="shared" si="10"/>
        <v>-3.1282399208174216E-2</v>
      </c>
      <c r="M11" s="8">
        <f t="shared" si="10"/>
        <v>-5.0385234417925862E-2</v>
      </c>
      <c r="N11" s="8">
        <f t="shared" si="10"/>
        <v>1.8744335490833652E-2</v>
      </c>
      <c r="O11" s="14"/>
    </row>
    <row r="12" spans="2:15" ht="19.5" thickBot="1" x14ac:dyDescent="0.45">
      <c r="B12" s="31" t="s">
        <v>14</v>
      </c>
      <c r="C12" s="3">
        <f>(C10/C6)-1</f>
        <v>-8.5841915206633645E-2</v>
      </c>
      <c r="D12" s="15">
        <f t="shared" ref="D12:N12" si="11">(D10/D6)-1</f>
        <v>-4.4068860798421317E-2</v>
      </c>
      <c r="E12" s="16">
        <f t="shared" si="11"/>
        <v>-2.2505916915574908E-2</v>
      </c>
      <c r="F12" s="16">
        <f t="shared" si="11"/>
        <v>-1.9348487966879824E-2</v>
      </c>
      <c r="G12" s="16">
        <f t="shared" si="11"/>
        <v>-1.3022253776046044E-2</v>
      </c>
      <c r="H12" s="16">
        <f t="shared" si="11"/>
        <v>-1.6616227631694236E-2</v>
      </c>
      <c r="I12" s="16">
        <f t="shared" si="11"/>
        <v>-1.3182920113838148E-2</v>
      </c>
      <c r="J12" s="16">
        <f t="shared" si="11"/>
        <v>-1.3403049653493815E-2</v>
      </c>
      <c r="K12" s="16">
        <f t="shared" si="11"/>
        <v>-2.2408860533115971E-2</v>
      </c>
      <c r="L12" s="16">
        <f t="shared" si="11"/>
        <v>-2.3248393829167102E-2</v>
      </c>
      <c r="M12" s="16">
        <f t="shared" si="11"/>
        <v>-2.5226884112828252E-2</v>
      </c>
      <c r="N12" s="16">
        <f t="shared" si="11"/>
        <v>-2.1700958615048616E-2</v>
      </c>
      <c r="O12" s="17"/>
    </row>
    <row r="13" spans="2:15" x14ac:dyDescent="0.4">
      <c r="B13" s="28" t="s">
        <v>22</v>
      </c>
      <c r="C13" s="26">
        <v>7096.7500000000009</v>
      </c>
      <c r="D13" s="18">
        <v>7473.5407000000005</v>
      </c>
      <c r="E13" s="10">
        <v>6443.058500000001</v>
      </c>
      <c r="F13" s="11">
        <v>6943.247800000001</v>
      </c>
      <c r="G13" s="11">
        <v>6748.3048999999992</v>
      </c>
      <c r="H13" s="11">
        <v>7039.4015999999992</v>
      </c>
      <c r="I13" s="12">
        <v>7125.7644444444441</v>
      </c>
      <c r="J13" s="12">
        <v>6725.256666666668</v>
      </c>
      <c r="K13" s="12">
        <v>7215.4477777777774</v>
      </c>
      <c r="L13" s="12">
        <v>6368.982222222221</v>
      </c>
      <c r="M13" s="12">
        <v>5489.6533333333327</v>
      </c>
      <c r="N13" s="12">
        <v>6309.68</v>
      </c>
      <c r="O13" s="13">
        <f>SUM(C13:N13)</f>
        <v>80979.087944444444</v>
      </c>
    </row>
    <row r="14" spans="2:15" x14ac:dyDescent="0.4">
      <c r="B14" s="29" t="s">
        <v>0</v>
      </c>
      <c r="C14" s="24">
        <f>C13</f>
        <v>7096.7500000000009</v>
      </c>
      <c r="D14" s="5">
        <f>C14+D13</f>
        <v>14570.290700000001</v>
      </c>
      <c r="E14" s="6">
        <f>D14+E13</f>
        <v>21013.349200000004</v>
      </c>
      <c r="F14" s="6">
        <f t="shared" ref="F14" si="12">E14+F13</f>
        <v>27956.597000000005</v>
      </c>
      <c r="G14" s="6">
        <f t="shared" ref="G14" si="13">F14+G13</f>
        <v>34704.901900000004</v>
      </c>
      <c r="H14" s="6">
        <f>G14+H13</f>
        <v>41744.303500000002</v>
      </c>
      <c r="I14" s="6">
        <f t="shared" ref="I14" si="14">H14+I13</f>
        <v>48870.067944444447</v>
      </c>
      <c r="J14" s="6">
        <f t="shared" ref="J14" si="15">I14+J13</f>
        <v>55595.324611111115</v>
      </c>
      <c r="K14" s="6">
        <f>J14+K13</f>
        <v>62810.772388888894</v>
      </c>
      <c r="L14" s="6">
        <f>K14+L13</f>
        <v>69179.754611111115</v>
      </c>
      <c r="M14" s="6">
        <f>L14+M13</f>
        <v>74669.407944444451</v>
      </c>
      <c r="N14" s="6">
        <f>M14+N13</f>
        <v>80979.087944444444</v>
      </c>
      <c r="O14" s="14"/>
    </row>
    <row r="15" spans="2:15" x14ac:dyDescent="0.4">
      <c r="B15" s="30" t="s">
        <v>13</v>
      </c>
      <c r="C15" s="25">
        <f t="shared" ref="C15:E16" si="16">(C13/C9)-1</f>
        <v>3.8271232860679127E-2</v>
      </c>
      <c r="D15" s="7">
        <f t="shared" si="16"/>
        <v>-7.566315411920399E-2</v>
      </c>
      <c r="E15" s="8">
        <f t="shared" si="16"/>
        <v>-7.8197486848373909E-2</v>
      </c>
      <c r="F15" s="8">
        <f t="shared" ref="F15:L15" si="17">(F13/F9)-1</f>
        <v>1.0919774749513778E-3</v>
      </c>
      <c r="G15" s="8">
        <f t="shared" si="17"/>
        <v>-6.9430362116991939E-2</v>
      </c>
      <c r="H15" s="8">
        <f t="shared" si="17"/>
        <v>5.5189545540395679E-2</v>
      </c>
      <c r="I15" s="8">
        <f t="shared" si="17"/>
        <v>1.125020321386172E-2</v>
      </c>
      <c r="J15" s="8">
        <f t="shared" si="17"/>
        <v>2.9283894206157957E-3</v>
      </c>
      <c r="K15" s="8">
        <f t="shared" si="17"/>
        <v>4.3984462061119611E-3</v>
      </c>
      <c r="L15" s="8">
        <f t="shared" si="17"/>
        <v>-3.4499463019783128E-2</v>
      </c>
      <c r="M15" s="8">
        <f>(M13/M9)-1</f>
        <v>2.1330852713177917E-2</v>
      </c>
      <c r="N15" s="8">
        <f>(N13/N9)-1</f>
        <v>-8.4874573596639968E-2</v>
      </c>
      <c r="O15" s="14"/>
    </row>
    <row r="16" spans="2:15" ht="19.5" thickBot="1" x14ac:dyDescent="0.45">
      <c r="B16" s="31" t="s">
        <v>14</v>
      </c>
      <c r="C16" s="3">
        <f t="shared" si="16"/>
        <v>3.8271232860679127E-2</v>
      </c>
      <c r="D16" s="15">
        <f t="shared" si="16"/>
        <v>-2.3469068648017677E-2</v>
      </c>
      <c r="E16" s="16">
        <f t="shared" si="16"/>
        <v>-4.0928211613918464E-2</v>
      </c>
      <c r="F16" s="16">
        <f t="shared" ref="F16:N16" si="18">(F14/F10)-1</f>
        <v>-3.0824879307583042E-2</v>
      </c>
      <c r="G16" s="16">
        <f t="shared" si="18"/>
        <v>-3.8580506215984633E-2</v>
      </c>
      <c r="H16" s="16">
        <f t="shared" si="18"/>
        <v>-2.3953935543484683E-2</v>
      </c>
      <c r="I16" s="16">
        <f t="shared" si="18"/>
        <v>-1.8974225691516078E-2</v>
      </c>
      <c r="J16" s="16">
        <f t="shared" si="18"/>
        <v>-1.63757067539263E-2</v>
      </c>
      <c r="K16" s="16">
        <f t="shared" si="18"/>
        <v>-1.4033049223218019E-2</v>
      </c>
      <c r="L16" s="16">
        <f t="shared" si="18"/>
        <v>-1.5953467743616834E-2</v>
      </c>
      <c r="M16" s="16">
        <f t="shared" si="18"/>
        <v>-1.3305304298350751E-2</v>
      </c>
      <c r="N16" s="16">
        <f t="shared" si="18"/>
        <v>-1.9281499605228847E-2</v>
      </c>
      <c r="O16" s="17"/>
    </row>
    <row r="17" spans="2:15" x14ac:dyDescent="0.4">
      <c r="B17" s="28" t="s">
        <v>23</v>
      </c>
      <c r="C17" s="26">
        <v>7276.5252222222225</v>
      </c>
      <c r="D17" s="18">
        <v>7561.466477777778</v>
      </c>
      <c r="E17" s="10">
        <v>6022.7168000000001</v>
      </c>
      <c r="F17" s="11">
        <v>6929.1205222222216</v>
      </c>
      <c r="G17" s="11">
        <v>6721.2672333333348</v>
      </c>
      <c r="H17" s="11">
        <v>6167.5922444444432</v>
      </c>
      <c r="I17" s="12">
        <v>6555.3347333333331</v>
      </c>
      <c r="J17" s="12">
        <v>6283.4833666666664</v>
      </c>
      <c r="K17" s="12">
        <v>7427.5331333333343</v>
      </c>
      <c r="L17" s="12">
        <v>6207.9042000000018</v>
      </c>
      <c r="M17" s="12">
        <v>5413.5788000000002</v>
      </c>
      <c r="N17" s="12">
        <v>6753.5210222222231</v>
      </c>
      <c r="O17" s="13">
        <f>SUM(C17:N17)</f>
        <v>79320.043755555555</v>
      </c>
    </row>
    <row r="18" spans="2:15" x14ac:dyDescent="0.4">
      <c r="B18" s="29" t="s">
        <v>0</v>
      </c>
      <c r="C18" s="24">
        <f>C17</f>
        <v>7276.5252222222225</v>
      </c>
      <c r="D18" s="5">
        <f>C18+D17</f>
        <v>14837.9917</v>
      </c>
      <c r="E18" s="6">
        <f>D18+E17</f>
        <v>20860.708500000001</v>
      </c>
      <c r="F18" s="6">
        <f>E18+F17</f>
        <v>27789.82902222222</v>
      </c>
      <c r="G18" s="6">
        <f>F18+G17</f>
        <v>34511.096255555552</v>
      </c>
      <c r="H18" s="6">
        <f>G18+H17</f>
        <v>40678.688499999997</v>
      </c>
      <c r="I18" s="6">
        <f t="shared" ref="I18" si="19">H18+I17</f>
        <v>47234.023233333326</v>
      </c>
      <c r="J18" s="6">
        <f t="shared" ref="J18" si="20">I18+J17</f>
        <v>53517.506599999993</v>
      </c>
      <c r="K18" s="6">
        <f t="shared" ref="K18" si="21">J18+K17</f>
        <v>60945.039733333324</v>
      </c>
      <c r="L18" s="6">
        <f t="shared" ref="L18" si="22">K18+L17</f>
        <v>67152.943933333328</v>
      </c>
      <c r="M18" s="6">
        <f t="shared" ref="M18" si="23">L18+M17</f>
        <v>72566.522733333331</v>
      </c>
      <c r="N18" s="6">
        <f t="shared" ref="N18" si="24">M18+N17</f>
        <v>79320.043755555555</v>
      </c>
      <c r="O18" s="14"/>
    </row>
    <row r="19" spans="2:15" x14ac:dyDescent="0.4">
      <c r="B19" s="30" t="s">
        <v>13</v>
      </c>
      <c r="C19" s="25">
        <f>(C17/C13)-1</f>
        <v>2.5332049490572661E-2</v>
      </c>
      <c r="D19" s="7">
        <f t="shared" ref="D19:N19" si="25">(D17/D13)-1</f>
        <v>1.1764942656668387E-2</v>
      </c>
      <c r="E19" s="8">
        <f t="shared" si="25"/>
        <v>-6.5239466629086307E-2</v>
      </c>
      <c r="F19" s="8">
        <f t="shared" si="25"/>
        <v>-2.0346786093071723E-3</v>
      </c>
      <c r="G19" s="8">
        <f t="shared" si="25"/>
        <v>-4.0065864046339161E-3</v>
      </c>
      <c r="H19" s="8">
        <f t="shared" si="25"/>
        <v>-0.12384708318893989</v>
      </c>
      <c r="I19" s="8">
        <f t="shared" si="25"/>
        <v>-8.0051721546288701E-2</v>
      </c>
      <c r="J19" s="8">
        <f t="shared" si="25"/>
        <v>-6.5688689948388834E-2</v>
      </c>
      <c r="K19" s="8">
        <f t="shared" si="25"/>
        <v>2.9393235470255963E-2</v>
      </c>
      <c r="L19" s="8">
        <f t="shared" si="25"/>
        <v>-2.5291014576896864E-2</v>
      </c>
      <c r="M19" s="8">
        <f t="shared" si="25"/>
        <v>-1.3857802799933761E-2</v>
      </c>
      <c r="N19" s="8">
        <f t="shared" si="25"/>
        <v>7.0342873524841698E-2</v>
      </c>
      <c r="O19" s="14"/>
    </row>
    <row r="20" spans="2:15" ht="19.5" thickBot="1" x14ac:dyDescent="0.45">
      <c r="B20" s="31" t="s">
        <v>14</v>
      </c>
      <c r="C20" s="3">
        <f>(C18/C14)-1</f>
        <v>2.5332049490572661E-2</v>
      </c>
      <c r="D20" s="15">
        <f t="shared" ref="D20:N20" si="26">(D18/D14)-1</f>
        <v>1.8373071993683654E-2</v>
      </c>
      <c r="E20" s="16">
        <f t="shared" si="26"/>
        <v>-7.2639872181824439E-3</v>
      </c>
      <c r="F20" s="16">
        <f t="shared" si="26"/>
        <v>-5.965245976746858E-3</v>
      </c>
      <c r="G20" s="16">
        <f t="shared" si="26"/>
        <v>-5.5843881940047524E-3</v>
      </c>
      <c r="H20" s="16">
        <f t="shared" si="26"/>
        <v>-2.5527195584901907E-2</v>
      </c>
      <c r="I20" s="16">
        <f t="shared" si="26"/>
        <v>-3.3477438848069085E-2</v>
      </c>
      <c r="J20" s="16">
        <f t="shared" si="26"/>
        <v>-3.7373970304975135E-2</v>
      </c>
      <c r="K20" s="16">
        <f t="shared" si="26"/>
        <v>-2.9704023443685834E-2</v>
      </c>
      <c r="L20" s="16">
        <f t="shared" si="26"/>
        <v>-2.9297743092200235E-2</v>
      </c>
      <c r="M20" s="16">
        <f t="shared" si="26"/>
        <v>-2.8162607271182694E-2</v>
      </c>
      <c r="N20" s="16">
        <f t="shared" si="26"/>
        <v>-2.0487316305995873E-2</v>
      </c>
      <c r="O20" s="17"/>
    </row>
    <row r="21" spans="2:15" x14ac:dyDescent="0.4">
      <c r="B21" s="28" t="s">
        <v>24</v>
      </c>
      <c r="C21" s="26">
        <v>6903.7767333333341</v>
      </c>
      <c r="D21" s="18">
        <v>7510.2729333333336</v>
      </c>
      <c r="E21" s="10">
        <v>6867.7201888888894</v>
      </c>
      <c r="F21" s="11">
        <v>6678.7678888888877</v>
      </c>
      <c r="G21" s="11">
        <v>6177.3227333333334</v>
      </c>
      <c r="H21" s="11">
        <v>6078.5005555555563</v>
      </c>
      <c r="I21" s="12">
        <v>6520.7702111111121</v>
      </c>
      <c r="J21" s="12">
        <v>6299.9097999999994</v>
      </c>
      <c r="K21" s="12">
        <v>7185.7487111111104</v>
      </c>
      <c r="L21" s="12">
        <v>5734.9387999999981</v>
      </c>
      <c r="M21" s="12">
        <v>5464.9473888888888</v>
      </c>
      <c r="N21" s="12">
        <v>6569.6709666666675</v>
      </c>
      <c r="O21" s="13">
        <f>SUM(C21:N21)</f>
        <v>77992.346911111119</v>
      </c>
    </row>
    <row r="22" spans="2:15" x14ac:dyDescent="0.4">
      <c r="B22" s="29" t="s">
        <v>0</v>
      </c>
      <c r="C22" s="24">
        <f>C21</f>
        <v>6903.7767333333341</v>
      </c>
      <c r="D22" s="5">
        <f>C22+D21</f>
        <v>14414.049666666668</v>
      </c>
      <c r="E22" s="6">
        <f>D22+E21</f>
        <v>21281.769855555558</v>
      </c>
      <c r="F22" s="6">
        <f>E22+F21</f>
        <v>27960.537744444446</v>
      </c>
      <c r="G22" s="6">
        <f>F22+G21</f>
        <v>34137.86047777778</v>
      </c>
      <c r="H22" s="6">
        <f>G22+H21</f>
        <v>40216.361033333334</v>
      </c>
      <c r="I22" s="6">
        <f t="shared" ref="I22" si="27">H22+I21</f>
        <v>46737.131244444448</v>
      </c>
      <c r="J22" s="6">
        <f t="shared" ref="J22" si="28">I22+J21</f>
        <v>53037.04104444445</v>
      </c>
      <c r="K22" s="6">
        <f t="shared" ref="K22" si="29">J22+K21</f>
        <v>60222.789755555561</v>
      </c>
      <c r="L22" s="6">
        <f t="shared" ref="L22" si="30">K22+L21</f>
        <v>65957.728555555557</v>
      </c>
      <c r="M22" s="6">
        <f t="shared" ref="M22" si="31">L22+M21</f>
        <v>71422.675944444447</v>
      </c>
      <c r="N22" s="6">
        <f t="shared" ref="N22" si="32">M22+N21</f>
        <v>77992.346911111119</v>
      </c>
      <c r="O22" s="14"/>
    </row>
    <row r="23" spans="2:15" x14ac:dyDescent="0.4">
      <c r="B23" s="30" t="s">
        <v>13</v>
      </c>
      <c r="C23" s="25">
        <f t="shared" ref="C23:E24" si="33">(C21/C17)-1</f>
        <v>-5.1226165993423556E-2</v>
      </c>
      <c r="D23" s="7">
        <f t="shared" si="33"/>
        <v>-6.7703195663031401E-3</v>
      </c>
      <c r="E23" s="8">
        <f t="shared" si="33"/>
        <v>0.14030269344374435</v>
      </c>
      <c r="F23" s="8">
        <f t="shared" ref="F23:L23" si="34">(F21/F17)-1</f>
        <v>-3.6130506394055906E-2</v>
      </c>
      <c r="G23" s="8">
        <f t="shared" si="34"/>
        <v>-8.0928860751492304E-2</v>
      </c>
      <c r="H23" s="8">
        <f t="shared" si="34"/>
        <v>-1.4445132777566094E-2</v>
      </c>
      <c r="I23" s="8">
        <f t="shared" si="34"/>
        <v>-5.2727318479197649E-3</v>
      </c>
      <c r="J23" s="8">
        <f t="shared" si="34"/>
        <v>2.6142240497482039E-3</v>
      </c>
      <c r="K23" s="8">
        <f t="shared" si="34"/>
        <v>-3.2552452864483605E-2</v>
      </c>
      <c r="L23" s="8">
        <f t="shared" si="34"/>
        <v>-7.6187612560129958E-2</v>
      </c>
      <c r="M23" s="8">
        <f>(M21/M17)-1</f>
        <v>9.4888410766069686E-3</v>
      </c>
      <c r="N23" s="8">
        <f>(N21/N17)-1</f>
        <v>-2.7222844935346102E-2</v>
      </c>
      <c r="O23" s="14"/>
    </row>
    <row r="24" spans="2:15" ht="19.5" thickBot="1" x14ac:dyDescent="0.45">
      <c r="B24" s="31" t="s">
        <v>14</v>
      </c>
      <c r="C24" s="3">
        <f t="shared" si="33"/>
        <v>-5.1226165993423556E-2</v>
      </c>
      <c r="D24" s="15">
        <f t="shared" si="33"/>
        <v>-2.8571389033283601E-2</v>
      </c>
      <c r="E24" s="16">
        <f t="shared" si="33"/>
        <v>2.0184422573929162E-2</v>
      </c>
      <c r="F24" s="16">
        <f t="shared" ref="F24:N24" si="35">(F22/F18)-1</f>
        <v>6.1428489569230749E-3</v>
      </c>
      <c r="G24" s="16">
        <f t="shared" si="35"/>
        <v>-1.0814949922597461E-2</v>
      </c>
      <c r="H24" s="16">
        <f t="shared" si="35"/>
        <v>-1.136534838547365E-2</v>
      </c>
      <c r="I24" s="16">
        <f t="shared" si="35"/>
        <v>-1.0519789653196776E-2</v>
      </c>
      <c r="J24" s="16">
        <f t="shared" si="35"/>
        <v>-8.9777268426691759E-3</v>
      </c>
      <c r="K24" s="16">
        <f t="shared" si="35"/>
        <v>-1.1850841035431103E-2</v>
      </c>
      <c r="L24" s="16">
        <f t="shared" si="35"/>
        <v>-1.7798406261449018E-2</v>
      </c>
      <c r="M24" s="16">
        <f t="shared" si="35"/>
        <v>-1.5762733913712301E-2</v>
      </c>
      <c r="N24" s="16">
        <f t="shared" si="35"/>
        <v>-1.6738478467511531E-2</v>
      </c>
      <c r="O24" s="17"/>
    </row>
    <row r="25" spans="2:15" x14ac:dyDescent="0.4">
      <c r="B25" s="28" t="s">
        <v>17</v>
      </c>
      <c r="C25" s="26">
        <v>6820.71</v>
      </c>
      <c r="D25" s="18">
        <v>6991.67</v>
      </c>
      <c r="E25" s="10">
        <v>6235.85</v>
      </c>
      <c r="F25" s="11">
        <v>6518.75</v>
      </c>
      <c r="G25" s="11">
        <v>6790.84</v>
      </c>
      <c r="H25" s="11">
        <v>6045.72</v>
      </c>
      <c r="I25" s="12">
        <v>5927.85</v>
      </c>
      <c r="J25" s="12">
        <v>6520.2</v>
      </c>
      <c r="K25" s="12">
        <v>6828.95</v>
      </c>
      <c r="L25" s="12">
        <v>5800.48</v>
      </c>
      <c r="M25" s="12">
        <v>5098.57</v>
      </c>
      <c r="N25" s="12">
        <v>6221.92</v>
      </c>
      <c r="O25" s="13">
        <f>SUM(C25:N25)</f>
        <v>75801.509999999995</v>
      </c>
    </row>
    <row r="26" spans="2:15" x14ac:dyDescent="0.4">
      <c r="B26" s="29" t="s">
        <v>0</v>
      </c>
      <c r="C26" s="24">
        <f>C25</f>
        <v>6820.71</v>
      </c>
      <c r="D26" s="5">
        <f>C26+D25</f>
        <v>13812.380000000001</v>
      </c>
      <c r="E26" s="6">
        <f>D26+E25</f>
        <v>20048.230000000003</v>
      </c>
      <c r="F26" s="6">
        <f t="shared" ref="F26" si="36">E26+F25</f>
        <v>26566.980000000003</v>
      </c>
      <c r="G26" s="6">
        <f t="shared" ref="G26" si="37">F26+G25</f>
        <v>33357.820000000007</v>
      </c>
      <c r="H26" s="6">
        <f>G26+H25</f>
        <v>39403.540000000008</v>
      </c>
      <c r="I26" s="6">
        <f t="shared" ref="I26" si="38">H26+I25</f>
        <v>45331.390000000007</v>
      </c>
      <c r="J26" s="6">
        <f t="shared" ref="J26" si="39">I26+J25</f>
        <v>51851.590000000004</v>
      </c>
      <c r="K26" s="6">
        <f>J26+K25</f>
        <v>58680.54</v>
      </c>
      <c r="L26" s="6">
        <f>K26+L25</f>
        <v>64481.020000000004</v>
      </c>
      <c r="M26" s="6">
        <f>L26+M25</f>
        <v>69579.59</v>
      </c>
      <c r="N26" s="6">
        <f>M26+N25</f>
        <v>75801.509999999995</v>
      </c>
      <c r="O26" s="14"/>
    </row>
    <row r="27" spans="2:15" x14ac:dyDescent="0.4">
      <c r="B27" s="30" t="s">
        <v>13</v>
      </c>
      <c r="C27" s="25">
        <f>(C25/C21)-1</f>
        <v>-1.2032071218680218E-2</v>
      </c>
      <c r="D27" s="7">
        <f t="shared" ref="D27:N27" si="40">(D25/D21)-1</f>
        <v>-6.9052474914937378E-2</v>
      </c>
      <c r="E27" s="8">
        <f t="shared" si="40"/>
        <v>-9.2005814376534434E-2</v>
      </c>
      <c r="F27" s="8">
        <f t="shared" si="40"/>
        <v>-2.3959193005509416E-2</v>
      </c>
      <c r="G27" s="8">
        <f t="shared" si="40"/>
        <v>9.9317664488545843E-2</v>
      </c>
      <c r="H27" s="8">
        <f t="shared" si="40"/>
        <v>-5.3928687274027443E-3</v>
      </c>
      <c r="I27" s="8">
        <f t="shared" si="40"/>
        <v>-9.0927941319079331E-2</v>
      </c>
      <c r="J27" s="8">
        <f t="shared" si="40"/>
        <v>3.4967199054183329E-2</v>
      </c>
      <c r="K27" s="8">
        <f t="shared" si="40"/>
        <v>-4.9653658297207581E-2</v>
      </c>
      <c r="L27" s="8">
        <f t="shared" si="40"/>
        <v>1.1428404432145101E-2</v>
      </c>
      <c r="M27" s="8">
        <f t="shared" si="40"/>
        <v>-6.7041338702325426E-2</v>
      </c>
      <c r="N27" s="8">
        <f t="shared" si="40"/>
        <v>-5.2932782848805315E-2</v>
      </c>
      <c r="O27" s="14"/>
    </row>
    <row r="28" spans="2:15" ht="19.5" thickBot="1" x14ac:dyDescent="0.45">
      <c r="B28" s="31" t="s">
        <v>14</v>
      </c>
      <c r="C28" s="3">
        <f>(C26/C22)-1</f>
        <v>-1.2032071218680218E-2</v>
      </c>
      <c r="D28" s="15">
        <f t="shared" ref="D28:N28" si="41">(D26/D22)-1</f>
        <v>-4.1741889377421959E-2</v>
      </c>
      <c r="E28" s="16">
        <f t="shared" si="41"/>
        <v>-5.7962277758282443E-2</v>
      </c>
      <c r="F28" s="16">
        <f t="shared" si="41"/>
        <v>-4.9840162488338891E-2</v>
      </c>
      <c r="G28" s="16">
        <f t="shared" si="41"/>
        <v>-2.2849717787251089E-2</v>
      </c>
      <c r="H28" s="16">
        <f t="shared" si="41"/>
        <v>-2.0211202914645066E-2</v>
      </c>
      <c r="I28" s="16">
        <f t="shared" si="41"/>
        <v>-3.0077610820658518E-2</v>
      </c>
      <c r="J28" s="16">
        <f t="shared" si="41"/>
        <v>-2.2351379735740751E-2</v>
      </c>
      <c r="K28" s="16">
        <f t="shared" si="41"/>
        <v>-2.5609071944616923E-2</v>
      </c>
      <c r="L28" s="16">
        <f t="shared" si="41"/>
        <v>-2.2388711495905045E-2</v>
      </c>
      <c r="M28" s="16">
        <f t="shared" si="41"/>
        <v>-2.5805333111266759E-2</v>
      </c>
      <c r="N28" s="16">
        <f t="shared" si="41"/>
        <v>-2.8090408839832048E-2</v>
      </c>
      <c r="O28" s="17"/>
    </row>
    <row r="29" spans="2:15" x14ac:dyDescent="0.4">
      <c r="B29" s="28" t="s">
        <v>18</v>
      </c>
      <c r="C29" s="26">
        <v>6246.02</v>
      </c>
      <c r="D29" s="18">
        <v>6955.84</v>
      </c>
      <c r="E29" s="10">
        <v>5787.37</v>
      </c>
      <c r="F29" s="11">
        <v>5980.55</v>
      </c>
      <c r="G29" s="11">
        <v>6385.65</v>
      </c>
      <c r="H29" s="11">
        <v>6112.56</v>
      </c>
      <c r="I29" s="12">
        <v>6030.91</v>
      </c>
      <c r="J29" s="12">
        <v>5918.39</v>
      </c>
      <c r="K29" s="12">
        <v>6543.25</v>
      </c>
      <c r="L29" s="12">
        <v>5973.13</v>
      </c>
      <c r="M29" s="12">
        <v>4966.1899999999996</v>
      </c>
      <c r="N29" s="12">
        <v>6000.57</v>
      </c>
      <c r="O29" s="13">
        <f>SUM(C29:N29)</f>
        <v>72900.429999999993</v>
      </c>
    </row>
    <row r="30" spans="2:15" x14ac:dyDescent="0.4">
      <c r="B30" s="29" t="s">
        <v>0</v>
      </c>
      <c r="C30" s="24">
        <f>C29</f>
        <v>6246.02</v>
      </c>
      <c r="D30" s="5">
        <f>C30+D29</f>
        <v>13201.86</v>
      </c>
      <c r="E30" s="6">
        <f>D30+E29</f>
        <v>18989.23</v>
      </c>
      <c r="F30" s="6">
        <f>E30+F29</f>
        <v>24969.78</v>
      </c>
      <c r="G30" s="6">
        <f>F30+G29</f>
        <v>31355.43</v>
      </c>
      <c r="H30" s="6">
        <f>G30+H29</f>
        <v>37467.99</v>
      </c>
      <c r="I30" s="6">
        <f t="shared" ref="I30" si="42">H30+I29</f>
        <v>43498.899999999994</v>
      </c>
      <c r="J30" s="6">
        <f t="shared" ref="J30" si="43">I30+J29</f>
        <v>49417.289999999994</v>
      </c>
      <c r="K30" s="6">
        <f t="shared" ref="K30" si="44">J30+K29</f>
        <v>55960.539999999994</v>
      </c>
      <c r="L30" s="6">
        <f t="shared" ref="L30" si="45">K30+L29</f>
        <v>61933.669999999991</v>
      </c>
      <c r="M30" s="6">
        <f t="shared" ref="M30" si="46">L30+M29</f>
        <v>66899.859999999986</v>
      </c>
      <c r="N30" s="6">
        <f t="shared" ref="N30" si="47">M30+N29</f>
        <v>72900.429999999993</v>
      </c>
      <c r="O30" s="14"/>
    </row>
    <row r="31" spans="2:15" x14ac:dyDescent="0.4">
      <c r="B31" s="30" t="s">
        <v>13</v>
      </c>
      <c r="C31" s="25">
        <f>(C29/C25)-1</f>
        <v>-8.4256624310372286E-2</v>
      </c>
      <c r="D31" s="7">
        <f t="shared" ref="D31:N31" si="48">(D29/D25)-1</f>
        <v>-5.1246697856163204E-3</v>
      </c>
      <c r="E31" s="8">
        <f t="shared" si="48"/>
        <v>-7.1919626033339568E-2</v>
      </c>
      <c r="F31" s="8">
        <f t="shared" si="48"/>
        <v>-8.256184084371998E-2</v>
      </c>
      <c r="G31" s="8">
        <f t="shared" si="48"/>
        <v>-5.9667139853096351E-2</v>
      </c>
      <c r="H31" s="8">
        <f t="shared" si="48"/>
        <v>1.1055755145789048E-2</v>
      </c>
      <c r="I31" s="8">
        <f t="shared" si="48"/>
        <v>1.7385730070767602E-2</v>
      </c>
      <c r="J31" s="8">
        <f t="shared" si="48"/>
        <v>-9.2299315971902662E-2</v>
      </c>
      <c r="K31" s="8">
        <f t="shared" si="48"/>
        <v>-4.1836592741197332E-2</v>
      </c>
      <c r="L31" s="8">
        <f t="shared" si="48"/>
        <v>2.976477808733069E-2</v>
      </c>
      <c r="M31" s="8">
        <f t="shared" si="48"/>
        <v>-2.5964142887123232E-2</v>
      </c>
      <c r="N31" s="8">
        <f t="shared" si="48"/>
        <v>-3.557583511199125E-2</v>
      </c>
      <c r="O31" s="14"/>
    </row>
    <row r="32" spans="2:15" ht="19.5" thickBot="1" x14ac:dyDescent="0.45">
      <c r="B32" s="31" t="s">
        <v>14</v>
      </c>
      <c r="C32" s="3">
        <f>(C30/C26)-1</f>
        <v>-8.4256624310372286E-2</v>
      </c>
      <c r="D32" s="15">
        <f t="shared" ref="D32:N32" si="49">(D30/D26)-1</f>
        <v>-4.4200926994478862E-2</v>
      </c>
      <c r="E32" s="16">
        <f t="shared" si="49"/>
        <v>-5.2822618256075593E-2</v>
      </c>
      <c r="F32" s="16">
        <f t="shared" si="49"/>
        <v>-6.0119742627878781E-2</v>
      </c>
      <c r="G32" s="16">
        <f t="shared" si="49"/>
        <v>-6.0027603722305756E-2</v>
      </c>
      <c r="H32" s="16">
        <f t="shared" si="49"/>
        <v>-4.9121221088257783E-2</v>
      </c>
      <c r="I32" s="16">
        <f t="shared" si="49"/>
        <v>-4.0424306424312384E-2</v>
      </c>
      <c r="J32" s="16">
        <f t="shared" si="49"/>
        <v>-4.6947451370343951E-2</v>
      </c>
      <c r="K32" s="16">
        <f t="shared" si="49"/>
        <v>-4.6352675009466604E-2</v>
      </c>
      <c r="L32" s="16">
        <f t="shared" si="49"/>
        <v>-3.9505423456390965E-2</v>
      </c>
      <c r="M32" s="16">
        <f t="shared" si="49"/>
        <v>-3.8513161690087672E-2</v>
      </c>
      <c r="N32" s="16">
        <f t="shared" si="49"/>
        <v>-3.8272060807232E-2</v>
      </c>
      <c r="O32" s="17"/>
    </row>
    <row r="33" spans="2:15" x14ac:dyDescent="0.4">
      <c r="B33" s="28" t="s">
        <v>19</v>
      </c>
      <c r="C33" s="26">
        <v>5728.221700000001</v>
      </c>
      <c r="D33" s="18">
        <v>6677.0099333333328</v>
      </c>
      <c r="E33" s="10">
        <v>6068.2446777777777</v>
      </c>
      <c r="F33" s="11">
        <v>5771.5621444444441</v>
      </c>
      <c r="G33" s="11">
        <v>5977.8997444444431</v>
      </c>
      <c r="H33" s="11">
        <v>5358.4470999999994</v>
      </c>
      <c r="I33" s="12">
        <v>6137.3919333333324</v>
      </c>
      <c r="J33" s="12">
        <v>5566.6977333333343</v>
      </c>
      <c r="K33" s="12">
        <v>6081.9443111111123</v>
      </c>
      <c r="L33" s="12">
        <v>5772.9507777777799</v>
      </c>
      <c r="M33" s="12">
        <v>5068.9399999999996</v>
      </c>
      <c r="N33" s="12">
        <v>5276.8980444444451</v>
      </c>
      <c r="O33" s="13">
        <f>SUM(C33:N33)</f>
        <v>69486.208100000003</v>
      </c>
    </row>
    <row r="34" spans="2:15" x14ac:dyDescent="0.4">
      <c r="B34" s="29" t="s">
        <v>0</v>
      </c>
      <c r="C34" s="24">
        <f>C33</f>
        <v>5728.221700000001</v>
      </c>
      <c r="D34" s="5">
        <f>C34+D33</f>
        <v>12405.231633333333</v>
      </c>
      <c r="E34" s="6">
        <f>D34+E33</f>
        <v>18473.47631111111</v>
      </c>
      <c r="F34" s="6">
        <f>E34+F33</f>
        <v>24245.038455555554</v>
      </c>
      <c r="G34" s="6">
        <f>F34+G33</f>
        <v>30222.938199999997</v>
      </c>
      <c r="H34" s="6">
        <f>G34+H33</f>
        <v>35581.385299999994</v>
      </c>
      <c r="I34" s="6">
        <f t="shared" ref="I34:K34" si="50">H34+I33</f>
        <v>41718.777233333327</v>
      </c>
      <c r="J34" s="6">
        <f t="shared" si="50"/>
        <v>47285.474966666661</v>
      </c>
      <c r="K34" s="6">
        <f t="shared" si="50"/>
        <v>53367.419277777772</v>
      </c>
      <c r="L34" s="6">
        <f t="shared" ref="L34" si="51">K34+L33</f>
        <v>59140.370055555555</v>
      </c>
      <c r="M34" s="6">
        <f t="shared" ref="M34:N34" si="52">L34+M33</f>
        <v>64209.310055555557</v>
      </c>
      <c r="N34" s="6">
        <f t="shared" si="52"/>
        <v>69486.208100000003</v>
      </c>
      <c r="O34" s="14"/>
    </row>
    <row r="35" spans="2:15" x14ac:dyDescent="0.4">
      <c r="B35" s="30" t="s">
        <v>13</v>
      </c>
      <c r="C35" s="25">
        <f t="shared" ref="C35:E36" si="53">(C33/C29)-1</f>
        <v>-8.2900519050531307E-2</v>
      </c>
      <c r="D35" s="7">
        <f t="shared" si="53"/>
        <v>-4.0085750486881122E-2</v>
      </c>
      <c r="E35" s="8">
        <f t="shared" si="53"/>
        <v>4.8532351962597531E-2</v>
      </c>
      <c r="F35" s="8">
        <f t="shared" ref="F35:H35" si="54">(F33/F29)-1</f>
        <v>-3.4944587965246687E-2</v>
      </c>
      <c r="G35" s="8">
        <f t="shared" si="54"/>
        <v>-6.385415040842457E-2</v>
      </c>
      <c r="H35" s="8">
        <f t="shared" si="54"/>
        <v>-0.12337104257463338</v>
      </c>
      <c r="I35" s="8">
        <f t="shared" ref="I35:K35" si="55">(I33/I29)-1</f>
        <v>1.7656030903020037E-2</v>
      </c>
      <c r="J35" s="8">
        <f t="shared" si="55"/>
        <v>-5.9423638298027992E-2</v>
      </c>
      <c r="K35" s="8">
        <f t="shared" si="55"/>
        <v>-7.0501003154225805E-2</v>
      </c>
      <c r="L35" s="8">
        <f t="shared" ref="L35" si="56">(L33/L29)-1</f>
        <v>-3.3513287375667389E-2</v>
      </c>
      <c r="M35" s="8">
        <f>(M33/M29)-1</f>
        <v>2.068990513854696E-2</v>
      </c>
      <c r="N35" s="8">
        <f>(N33/N29)-1</f>
        <v>-0.12060053554171601</v>
      </c>
      <c r="O35" s="14"/>
    </row>
    <row r="36" spans="2:15" ht="19.5" thickBot="1" x14ac:dyDescent="0.45">
      <c r="B36" s="31" t="s">
        <v>14</v>
      </c>
      <c r="C36" s="3">
        <f t="shared" si="53"/>
        <v>-8.2900519050531307E-2</v>
      </c>
      <c r="D36" s="15">
        <f t="shared" si="53"/>
        <v>-6.0342131083549466E-2</v>
      </c>
      <c r="E36" s="16">
        <f t="shared" si="53"/>
        <v>-2.7160326610867869E-2</v>
      </c>
      <c r="F36" s="16">
        <f t="shared" ref="F36:H36" si="57">(F34/F30)-1</f>
        <v>-2.9024746891820663E-2</v>
      </c>
      <c r="G36" s="16">
        <f t="shared" si="57"/>
        <v>-3.6117884525902033E-2</v>
      </c>
      <c r="H36" s="16">
        <f t="shared" si="57"/>
        <v>-5.0352439509031677E-2</v>
      </c>
      <c r="I36" s="16">
        <f t="shared" ref="I36:K36" si="58">(I34/I30)-1</f>
        <v>-4.0923397296636632E-2</v>
      </c>
      <c r="J36" s="16">
        <f t="shared" si="58"/>
        <v>-4.3139051804203188E-2</v>
      </c>
      <c r="K36" s="16">
        <f t="shared" si="58"/>
        <v>-4.6338379190447809E-2</v>
      </c>
      <c r="L36" s="16">
        <f t="shared" ref="L36:M36" si="59">(L34/L30)-1</f>
        <v>-4.5101476215513081E-2</v>
      </c>
      <c r="M36" s="16">
        <f t="shared" si="59"/>
        <v>-4.0217572121143852E-2</v>
      </c>
      <c r="N36" s="16">
        <f t="shared" ref="N36" si="60">(N34/N30)-1</f>
        <v>-4.6834043365724831E-2</v>
      </c>
      <c r="O36" s="17"/>
    </row>
    <row r="37" spans="2:15" x14ac:dyDescent="0.4">
      <c r="B37" s="28" t="s">
        <v>29</v>
      </c>
      <c r="C37" s="26">
        <v>6546.6862999999994</v>
      </c>
      <c r="D37" s="18">
        <v>6277.5356999999985</v>
      </c>
      <c r="E37" s="10">
        <v>5294.0817999999999</v>
      </c>
      <c r="F37" s="11">
        <v>5977.0769000000009</v>
      </c>
      <c r="G37" s="11">
        <v>5605.1144000000004</v>
      </c>
      <c r="H37" s="11">
        <v>5228.5924999999988</v>
      </c>
      <c r="I37" s="12">
        <v>5760.8293999999996</v>
      </c>
      <c r="J37" s="12">
        <v>5555.6252999999988</v>
      </c>
      <c r="K37" s="12">
        <v>6320.2216000000017</v>
      </c>
      <c r="L37" s="12">
        <v>5299.6465999999991</v>
      </c>
      <c r="M37" s="12">
        <v>4499.5480000000007</v>
      </c>
      <c r="N37" s="12">
        <v>5272.4804000000004</v>
      </c>
      <c r="O37" s="13">
        <f>SUM(C37:N37)</f>
        <v>67637.438900000008</v>
      </c>
    </row>
    <row r="38" spans="2:15" x14ac:dyDescent="0.4">
      <c r="B38" s="29" t="s">
        <v>0</v>
      </c>
      <c r="C38" s="24">
        <f>C37</f>
        <v>6546.6862999999994</v>
      </c>
      <c r="D38" s="5">
        <f>C38+D37</f>
        <v>12824.221999999998</v>
      </c>
      <c r="E38" s="6">
        <f>D38+E37</f>
        <v>18118.303799999998</v>
      </c>
      <c r="F38" s="6">
        <f>E38+F37</f>
        <v>24095.380699999998</v>
      </c>
      <c r="G38" s="6">
        <f>F38+G37</f>
        <v>29700.4951</v>
      </c>
      <c r="H38" s="6">
        <f>G38+H37</f>
        <v>34929.087599999999</v>
      </c>
      <c r="I38" s="6">
        <f t="shared" ref="I38" si="61">H38+I37</f>
        <v>40689.917000000001</v>
      </c>
      <c r="J38" s="6">
        <f t="shared" ref="J38" si="62">I38+J37</f>
        <v>46245.542300000001</v>
      </c>
      <c r="K38" s="6">
        <f t="shared" ref="K38" si="63">J38+K37</f>
        <v>52565.763900000005</v>
      </c>
      <c r="L38" s="6">
        <f t="shared" ref="L38" si="64">K38+L37</f>
        <v>57865.410500000005</v>
      </c>
      <c r="M38" s="6">
        <f t="shared" ref="M38" si="65">L38+M37</f>
        <v>62364.958500000008</v>
      </c>
      <c r="N38" s="6">
        <f t="shared" ref="N38" si="66">M38+N37</f>
        <v>67637.438900000008</v>
      </c>
      <c r="O38" s="14"/>
    </row>
    <row r="39" spans="2:15" x14ac:dyDescent="0.4">
      <c r="B39" s="30" t="s">
        <v>13</v>
      </c>
      <c r="C39" s="25">
        <f t="shared" ref="C39:L39" si="67">(C37/C33)-1</f>
        <v>0.14288284268047757</v>
      </c>
      <c r="D39" s="7">
        <f t="shared" si="67"/>
        <v>-5.9828311972258352E-2</v>
      </c>
      <c r="E39" s="8">
        <f t="shared" si="67"/>
        <v>-0.12757608153356137</v>
      </c>
      <c r="F39" s="8">
        <f t="shared" si="67"/>
        <v>3.5608168189504852E-2</v>
      </c>
      <c r="G39" s="8">
        <f t="shared" si="67"/>
        <v>-6.2360588230154002E-2</v>
      </c>
      <c r="H39" s="8">
        <f t="shared" si="67"/>
        <v>-2.4233625447193541E-2</v>
      </c>
      <c r="I39" s="8">
        <f t="shared" si="67"/>
        <v>-6.1355464572524832E-2</v>
      </c>
      <c r="J39" s="8">
        <f t="shared" si="67"/>
        <v>-1.9890487796803136E-3</v>
      </c>
      <c r="K39" s="8">
        <f t="shared" si="67"/>
        <v>3.9177814971699254E-2</v>
      </c>
      <c r="L39" s="8">
        <f t="shared" si="67"/>
        <v>-8.1986525781529873E-2</v>
      </c>
      <c r="M39" s="8">
        <f>(M37/M33)-1</f>
        <v>-0.11232959948233734</v>
      </c>
      <c r="N39" s="8">
        <f>(N37/N33)-1</f>
        <v>-8.3716691268942434E-4</v>
      </c>
      <c r="O39" s="14"/>
    </row>
    <row r="40" spans="2:15" ht="19.5" thickBot="1" x14ac:dyDescent="0.45">
      <c r="B40" s="31" t="s">
        <v>14</v>
      </c>
      <c r="C40" s="3">
        <f t="shared" ref="C40:N40" si="68">(C38/C34)-1</f>
        <v>0.14288284268047757</v>
      </c>
      <c r="D40" s="15">
        <f t="shared" si="68"/>
        <v>3.3775295701921504E-2</v>
      </c>
      <c r="E40" s="16">
        <f t="shared" si="68"/>
        <v>-1.9226078791542256E-2</v>
      </c>
      <c r="F40" s="16">
        <f t="shared" si="68"/>
        <v>-6.1727167737802846E-3</v>
      </c>
      <c r="G40" s="16">
        <f t="shared" si="68"/>
        <v>-1.728631070026132E-2</v>
      </c>
      <c r="H40" s="16">
        <f t="shared" si="68"/>
        <v>-1.8332554916010935E-2</v>
      </c>
      <c r="I40" s="16">
        <f t="shared" si="68"/>
        <v>-2.4661802228260532E-2</v>
      </c>
      <c r="J40" s="16">
        <f t="shared" si="68"/>
        <v>-2.1992645043742209E-2</v>
      </c>
      <c r="K40" s="16">
        <f t="shared" si="68"/>
        <v>-1.5021437960212158E-2</v>
      </c>
      <c r="L40" s="16">
        <f t="shared" si="68"/>
        <v>-2.15581937407201E-2</v>
      </c>
      <c r="M40" s="16">
        <f t="shared" si="68"/>
        <v>-2.8724051916455218E-2</v>
      </c>
      <c r="N40" s="16">
        <f t="shared" si="68"/>
        <v>-2.6606275555278058E-2</v>
      </c>
      <c r="O40" s="17"/>
    </row>
  </sheetData>
  <mergeCells count="2">
    <mergeCell ref="M3:O3"/>
    <mergeCell ref="B2:O2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Q40"/>
  <sheetViews>
    <sheetView showGridLines="0" zoomScale="80" zoomScaleNormal="80" zoomScaleSheetLayoutView="115" workbookViewId="0"/>
  </sheetViews>
  <sheetFormatPr defaultRowHeight="18.75" x14ac:dyDescent="0.4"/>
  <cols>
    <col min="1" max="1" width="3.625" style="1" customWidth="1"/>
    <col min="2" max="2" width="19.375" style="1" bestFit="1" customWidth="1"/>
    <col min="3" max="14" width="9.125" style="1" customWidth="1"/>
    <col min="15" max="15" width="10.5" style="1" bestFit="1" customWidth="1"/>
    <col min="16" max="16" width="3.625" style="1" customWidth="1"/>
    <col min="17" max="16384" width="9" style="1"/>
  </cols>
  <sheetData>
    <row r="2" spans="2:17" ht="33" x14ac:dyDescent="0.4">
      <c r="B2" s="40" t="s">
        <v>28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2:17" ht="19.5" thickBot="1" x14ac:dyDescent="0.45">
      <c r="M3" s="38" t="s">
        <v>16</v>
      </c>
      <c r="N3" s="38"/>
      <c r="O3" s="38"/>
    </row>
    <row r="4" spans="2:17" ht="19.5" thickBot="1" x14ac:dyDescent="0.45">
      <c r="B4" s="27"/>
      <c r="C4" s="2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O4" s="9" t="s">
        <v>15</v>
      </c>
    </row>
    <row r="5" spans="2:17" x14ac:dyDescent="0.4">
      <c r="B5" s="28" t="s">
        <v>20</v>
      </c>
      <c r="C5" s="26">
        <v>3570.94</v>
      </c>
      <c r="D5" s="18">
        <v>3737.1699999999996</v>
      </c>
      <c r="E5" s="10">
        <v>3072.7599999999993</v>
      </c>
      <c r="F5" s="11">
        <v>3165.5400000000004</v>
      </c>
      <c r="G5" s="11">
        <v>3207.24</v>
      </c>
      <c r="H5" s="11">
        <v>3049.5699999999997</v>
      </c>
      <c r="I5" s="12">
        <v>3052.27</v>
      </c>
      <c r="J5" s="12">
        <v>2839.8100000000004</v>
      </c>
      <c r="K5" s="12">
        <v>3054.32</v>
      </c>
      <c r="L5" s="12">
        <v>2704.91</v>
      </c>
      <c r="M5" s="12">
        <v>2543.2399999999998</v>
      </c>
      <c r="N5" s="12">
        <v>2940.36</v>
      </c>
      <c r="O5" s="13">
        <f>SUM(C5:N5)</f>
        <v>36938.130000000005</v>
      </c>
    </row>
    <row r="6" spans="2:17" x14ac:dyDescent="0.4">
      <c r="B6" s="29" t="s">
        <v>0</v>
      </c>
      <c r="C6" s="24">
        <f>C5</f>
        <v>3570.94</v>
      </c>
      <c r="D6" s="5">
        <f t="shared" ref="D6" si="0">C6+D5</f>
        <v>7308.11</v>
      </c>
      <c r="E6" s="6">
        <f t="shared" ref="E6" si="1">D6+E5</f>
        <v>10380.869999999999</v>
      </c>
      <c r="F6" s="6">
        <f t="shared" ref="F6" si="2">E6+F5</f>
        <v>13546.41</v>
      </c>
      <c r="G6" s="6">
        <f t="shared" ref="G6" si="3">F6+G5</f>
        <v>16753.650000000001</v>
      </c>
      <c r="H6" s="6">
        <f>G6+H5</f>
        <v>19803.22</v>
      </c>
      <c r="I6" s="6">
        <f t="shared" ref="I6" si="4">H6+I5</f>
        <v>22855.49</v>
      </c>
      <c r="J6" s="6">
        <f t="shared" ref="J6" si="5">I6+J5</f>
        <v>25695.300000000003</v>
      </c>
      <c r="K6" s="6">
        <f>J6+K5</f>
        <v>28749.620000000003</v>
      </c>
      <c r="L6" s="6">
        <f>K6+L5</f>
        <v>31454.530000000002</v>
      </c>
      <c r="M6" s="6">
        <f>L6+M5</f>
        <v>33997.770000000004</v>
      </c>
      <c r="N6" s="6">
        <f>M6+N5</f>
        <v>36938.130000000005</v>
      </c>
      <c r="O6" s="14"/>
    </row>
    <row r="7" spans="2:17" x14ac:dyDescent="0.4">
      <c r="B7" s="30" t="s">
        <v>13</v>
      </c>
      <c r="C7" s="32"/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14"/>
    </row>
    <row r="8" spans="2:17" ht="19.5" thickBot="1" x14ac:dyDescent="0.45">
      <c r="B8" s="31" t="s">
        <v>14</v>
      </c>
      <c r="C8" s="35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17"/>
    </row>
    <row r="9" spans="2:17" x14ac:dyDescent="0.4">
      <c r="B9" s="28" t="s">
        <v>21</v>
      </c>
      <c r="C9" s="26">
        <v>2724.45</v>
      </c>
      <c r="D9" s="18">
        <v>3054.73</v>
      </c>
      <c r="E9" s="10">
        <v>3019.21</v>
      </c>
      <c r="F9" s="11">
        <v>3297.8</v>
      </c>
      <c r="G9" s="11">
        <v>3168.23</v>
      </c>
      <c r="H9" s="11">
        <v>3017.58</v>
      </c>
      <c r="I9" s="12">
        <v>3131.55</v>
      </c>
      <c r="J9" s="12">
        <v>2969.9100000000003</v>
      </c>
      <c r="K9" s="12">
        <v>3077.74</v>
      </c>
      <c r="L9" s="12">
        <v>2649.2299999999996</v>
      </c>
      <c r="M9" s="12">
        <v>2396.0900000000006</v>
      </c>
      <c r="N9" s="12">
        <v>2919.2900000000004</v>
      </c>
      <c r="O9" s="21">
        <f>SUM(C9:N9)</f>
        <v>35425.81</v>
      </c>
    </row>
    <row r="10" spans="2:17" x14ac:dyDescent="0.4">
      <c r="B10" s="29" t="s">
        <v>0</v>
      </c>
      <c r="C10" s="24">
        <f>C9</f>
        <v>2724.45</v>
      </c>
      <c r="D10" s="5">
        <f t="shared" ref="D10" si="6">C10+D9</f>
        <v>5779.18</v>
      </c>
      <c r="E10" s="6">
        <f t="shared" ref="E10" si="7">D10+E9</f>
        <v>8798.39</v>
      </c>
      <c r="F10" s="6">
        <f t="shared" ref="F10" si="8">E10+F9</f>
        <v>12096.189999999999</v>
      </c>
      <c r="G10" s="6">
        <f t="shared" ref="G10" si="9">F10+G9</f>
        <v>15264.419999999998</v>
      </c>
      <c r="H10" s="6">
        <f t="shared" ref="H10" si="10">G10+H9</f>
        <v>18282</v>
      </c>
      <c r="I10" s="6">
        <f>H10+I9</f>
        <v>21413.55</v>
      </c>
      <c r="J10" s="6">
        <f t="shared" ref="J10" si="11">I10+J9</f>
        <v>24383.46</v>
      </c>
      <c r="K10" s="6">
        <f t="shared" ref="K10" si="12">J10+K9</f>
        <v>27461.199999999997</v>
      </c>
      <c r="L10" s="6">
        <f t="shared" ref="L10" si="13">K10+L9</f>
        <v>30110.429999999997</v>
      </c>
      <c r="M10" s="6">
        <f t="shared" ref="M10" si="14">L10+M9</f>
        <v>32506.519999999997</v>
      </c>
      <c r="N10" s="6">
        <f t="shared" ref="N10" si="15">M10+N9</f>
        <v>35425.81</v>
      </c>
      <c r="O10" s="14"/>
      <c r="Q10" s="4"/>
    </row>
    <row r="11" spans="2:17" x14ac:dyDescent="0.4">
      <c r="B11" s="30" t="s">
        <v>13</v>
      </c>
      <c r="C11" s="25">
        <f>(C9/C5)-1</f>
        <v>-0.23704962838916366</v>
      </c>
      <c r="D11" s="7">
        <f t="shared" ref="D11:N11" si="16">(D9/D5)-1</f>
        <v>-0.18260876545621407</v>
      </c>
      <c r="E11" s="8">
        <f t="shared" si="16"/>
        <v>-1.742732917637535E-2</v>
      </c>
      <c r="F11" s="8">
        <f t="shared" si="16"/>
        <v>4.1781181093904829E-2</v>
      </c>
      <c r="G11" s="8">
        <f t="shared" si="16"/>
        <v>-1.2163105972736621E-2</v>
      </c>
      <c r="H11" s="8">
        <f t="shared" si="16"/>
        <v>-1.0490003508691337E-2</v>
      </c>
      <c r="I11" s="8">
        <f t="shared" si="16"/>
        <v>2.5974111071432215E-2</v>
      </c>
      <c r="J11" s="8">
        <f t="shared" si="16"/>
        <v>4.5812924104077446E-2</v>
      </c>
      <c r="K11" s="8">
        <f t="shared" si="16"/>
        <v>7.6678278634849661E-3</v>
      </c>
      <c r="L11" s="8">
        <f t="shared" si="16"/>
        <v>-2.0584788403311127E-2</v>
      </c>
      <c r="M11" s="8">
        <f t="shared" si="16"/>
        <v>-5.7859266132963882E-2</v>
      </c>
      <c r="N11" s="8">
        <f t="shared" si="16"/>
        <v>-7.1657892230881925E-3</v>
      </c>
      <c r="O11" s="14"/>
    </row>
    <row r="12" spans="2:17" ht="19.5" thickBot="1" x14ac:dyDescent="0.45">
      <c r="B12" s="31" t="s">
        <v>14</v>
      </c>
      <c r="C12" s="3">
        <f>(C10/C6)-1</f>
        <v>-0.23704962838916366</v>
      </c>
      <c r="D12" s="15">
        <f t="shared" ref="D12:N12" si="17">(D10/D6)-1</f>
        <v>-0.20921004199444171</v>
      </c>
      <c r="E12" s="16">
        <f t="shared" si="17"/>
        <v>-0.152441943690654</v>
      </c>
      <c r="F12" s="16">
        <f t="shared" si="17"/>
        <v>-0.10705567010004868</v>
      </c>
      <c r="G12" s="16">
        <f t="shared" si="17"/>
        <v>-8.8889883696985583E-2</v>
      </c>
      <c r="H12" s="16">
        <f t="shared" si="17"/>
        <v>-7.6816800500120741E-2</v>
      </c>
      <c r="I12" s="16">
        <f t="shared" si="17"/>
        <v>-6.3089437154924322E-2</v>
      </c>
      <c r="J12" s="16">
        <f t="shared" si="17"/>
        <v>-5.105369464454601E-2</v>
      </c>
      <c r="K12" s="16">
        <f t="shared" si="17"/>
        <v>-4.4815201035700802E-2</v>
      </c>
      <c r="L12" s="16">
        <f t="shared" si="17"/>
        <v>-4.2731523885431E-2</v>
      </c>
      <c r="M12" s="16">
        <f t="shared" si="17"/>
        <v>-4.38631710256292E-2</v>
      </c>
      <c r="N12" s="16">
        <f t="shared" si="17"/>
        <v>-4.0941975135178943E-2</v>
      </c>
      <c r="O12" s="17"/>
    </row>
    <row r="13" spans="2:17" x14ac:dyDescent="0.4">
      <c r="B13" s="28" t="s">
        <v>22</v>
      </c>
      <c r="C13" s="26">
        <v>2877.03</v>
      </c>
      <c r="D13" s="18">
        <v>3164.77</v>
      </c>
      <c r="E13" s="10">
        <v>3076.49</v>
      </c>
      <c r="F13" s="11">
        <v>3182.8300000000004</v>
      </c>
      <c r="G13" s="11">
        <v>3024.5899999999997</v>
      </c>
      <c r="H13" s="11">
        <v>3248.0299999999997</v>
      </c>
      <c r="I13" s="12">
        <v>3286</v>
      </c>
      <c r="J13" s="12">
        <v>3013.21</v>
      </c>
      <c r="K13" s="12">
        <v>3177.5</v>
      </c>
      <c r="L13" s="12">
        <v>2693.4600000000005</v>
      </c>
      <c r="M13" s="12">
        <v>2521.56</v>
      </c>
      <c r="N13" s="12">
        <v>2917.0400000000004</v>
      </c>
      <c r="O13" s="13">
        <f>SUM(C13:N13)</f>
        <v>36182.51</v>
      </c>
    </row>
    <row r="14" spans="2:17" x14ac:dyDescent="0.4">
      <c r="B14" s="29" t="s">
        <v>0</v>
      </c>
      <c r="C14" s="24">
        <f>C13</f>
        <v>2877.03</v>
      </c>
      <c r="D14" s="5">
        <f t="shared" ref="D14" si="18">C14+D13</f>
        <v>6041.8</v>
      </c>
      <c r="E14" s="6">
        <f t="shared" ref="E14" si="19">D14+E13</f>
        <v>9118.2900000000009</v>
      </c>
      <c r="F14" s="6">
        <f t="shared" ref="F14" si="20">E14+F13</f>
        <v>12301.12</v>
      </c>
      <c r="G14" s="6">
        <f t="shared" ref="G14" si="21">F14+G13</f>
        <v>15325.710000000001</v>
      </c>
      <c r="H14" s="6">
        <f>G14+H13</f>
        <v>18573.740000000002</v>
      </c>
      <c r="I14" s="6">
        <f t="shared" ref="I14" si="22">H14+I13</f>
        <v>21859.74</v>
      </c>
      <c r="J14" s="6">
        <f t="shared" ref="J14" si="23">I14+J13</f>
        <v>24872.95</v>
      </c>
      <c r="K14" s="6">
        <f>J14+K13</f>
        <v>28050.45</v>
      </c>
      <c r="L14" s="6">
        <f>K14+L13</f>
        <v>30743.91</v>
      </c>
      <c r="M14" s="6">
        <f>L14+M13</f>
        <v>33265.47</v>
      </c>
      <c r="N14" s="6">
        <f>M14+N13</f>
        <v>36182.51</v>
      </c>
      <c r="O14" s="14"/>
    </row>
    <row r="15" spans="2:17" x14ac:dyDescent="0.4">
      <c r="B15" s="30" t="s">
        <v>13</v>
      </c>
      <c r="C15" s="25">
        <f t="shared" ref="C15:H16" si="24">(C13/C9)-1</f>
        <v>5.6003964102846693E-2</v>
      </c>
      <c r="D15" s="7">
        <f t="shared" si="24"/>
        <v>3.6022823621072897E-2</v>
      </c>
      <c r="E15" s="8">
        <f t="shared" si="24"/>
        <v>1.8971850252218259E-2</v>
      </c>
      <c r="F15" s="8">
        <f t="shared" si="24"/>
        <v>-3.4862635696524924E-2</v>
      </c>
      <c r="G15" s="8">
        <f t="shared" si="24"/>
        <v>-4.533761753408061E-2</v>
      </c>
      <c r="H15" s="8">
        <f t="shared" si="24"/>
        <v>7.6369143485839563E-2</v>
      </c>
      <c r="I15" s="8">
        <f t="shared" ref="I15:N15" si="25">(I13/I9)-1</f>
        <v>4.9320623972154198E-2</v>
      </c>
      <c r="J15" s="8">
        <f t="shared" si="25"/>
        <v>1.4579566384166354E-2</v>
      </c>
      <c r="K15" s="8">
        <f t="shared" si="25"/>
        <v>3.2413394243828275E-2</v>
      </c>
      <c r="L15" s="8">
        <f t="shared" si="25"/>
        <v>1.66954171589484E-2</v>
      </c>
      <c r="M15" s="8">
        <f t="shared" si="25"/>
        <v>5.2364477127319731E-2</v>
      </c>
      <c r="N15" s="8">
        <f t="shared" si="25"/>
        <v>-7.7073535003369109E-4</v>
      </c>
      <c r="O15" s="14"/>
    </row>
    <row r="16" spans="2:17" ht="19.5" thickBot="1" x14ac:dyDescent="0.45">
      <c r="B16" s="31" t="s">
        <v>14</v>
      </c>
      <c r="C16" s="3">
        <f t="shared" si="24"/>
        <v>5.6003964102846693E-2</v>
      </c>
      <c r="D16" s="15">
        <f t="shared" si="24"/>
        <v>4.5442433009527328E-2</v>
      </c>
      <c r="E16" s="16">
        <f t="shared" si="24"/>
        <v>3.6358924757825095E-2</v>
      </c>
      <c r="F16" s="16">
        <f t="shared" si="24"/>
        <v>1.6941698171077268E-2</v>
      </c>
      <c r="G16" s="16">
        <f t="shared" si="24"/>
        <v>4.0152197070051354E-3</v>
      </c>
      <c r="H16" s="16">
        <f t="shared" si="24"/>
        <v>1.5957772672574144E-2</v>
      </c>
      <c r="I16" s="16">
        <f t="shared" ref="I16:N16" si="26">(I14/I10)-1</f>
        <v>2.0836806601427726E-2</v>
      </c>
      <c r="J16" s="16">
        <f t="shared" si="26"/>
        <v>2.0074673569706825E-2</v>
      </c>
      <c r="K16" s="16">
        <f t="shared" si="26"/>
        <v>2.1457547375934194E-2</v>
      </c>
      <c r="L16" s="16">
        <f t="shared" si="26"/>
        <v>2.1038557071420216E-2</v>
      </c>
      <c r="M16" s="16">
        <f t="shared" si="26"/>
        <v>2.3347623799779393E-2</v>
      </c>
      <c r="N16" s="16">
        <f t="shared" si="26"/>
        <v>2.1360132626466521E-2</v>
      </c>
      <c r="O16" s="17"/>
    </row>
    <row r="17" spans="2:17" x14ac:dyDescent="0.4">
      <c r="B17" s="28" t="s">
        <v>23</v>
      </c>
      <c r="C17" s="26">
        <v>2975.9700000000003</v>
      </c>
      <c r="D17" s="18">
        <v>3257.3700000000003</v>
      </c>
      <c r="E17" s="10">
        <v>2934.3100000000004</v>
      </c>
      <c r="F17" s="11">
        <v>3417.83</v>
      </c>
      <c r="G17" s="11">
        <v>3259.4800000000005</v>
      </c>
      <c r="H17" s="11">
        <v>3109.6600000000003</v>
      </c>
      <c r="I17" s="12">
        <v>3222.4000000000005</v>
      </c>
      <c r="J17" s="12">
        <v>3128.24</v>
      </c>
      <c r="K17" s="12">
        <v>3174.2</v>
      </c>
      <c r="L17" s="12">
        <v>2795.26</v>
      </c>
      <c r="M17" s="12">
        <v>2594.2799999999997</v>
      </c>
      <c r="N17" s="12">
        <v>2759.37</v>
      </c>
      <c r="O17" s="21">
        <f>SUM(C17:N17)</f>
        <v>36628.370000000003</v>
      </c>
    </row>
    <row r="18" spans="2:17" x14ac:dyDescent="0.4">
      <c r="B18" s="29" t="s">
        <v>0</v>
      </c>
      <c r="C18" s="24">
        <f>C17</f>
        <v>2975.9700000000003</v>
      </c>
      <c r="D18" s="5">
        <f t="shared" ref="D18" si="27">C18+D17</f>
        <v>6233.34</v>
      </c>
      <c r="E18" s="6">
        <f t="shared" ref="E18" si="28">D18+E17</f>
        <v>9167.6500000000015</v>
      </c>
      <c r="F18" s="6">
        <f t="shared" ref="F18" si="29">E18+F17</f>
        <v>12585.480000000001</v>
      </c>
      <c r="G18" s="6">
        <f t="shared" ref="G18" si="30">F18+G17</f>
        <v>15844.960000000003</v>
      </c>
      <c r="H18" s="6">
        <f t="shared" ref="H18" si="31">G18+H17</f>
        <v>18954.620000000003</v>
      </c>
      <c r="I18" s="6">
        <f>H18+I17</f>
        <v>22177.020000000004</v>
      </c>
      <c r="J18" s="6">
        <f t="shared" ref="J18" si="32">I18+J17</f>
        <v>25305.260000000002</v>
      </c>
      <c r="K18" s="6">
        <f t="shared" ref="K18" si="33">J18+K17</f>
        <v>28479.460000000003</v>
      </c>
      <c r="L18" s="6">
        <f t="shared" ref="L18" si="34">K18+L17</f>
        <v>31274.720000000001</v>
      </c>
      <c r="M18" s="6">
        <f t="shared" ref="M18" si="35">L18+M17</f>
        <v>33869</v>
      </c>
      <c r="N18" s="6">
        <f t="shared" ref="N18" si="36">M18+N17</f>
        <v>36628.370000000003</v>
      </c>
      <c r="O18" s="14"/>
      <c r="Q18" s="4"/>
    </row>
    <row r="19" spans="2:17" x14ac:dyDescent="0.4">
      <c r="B19" s="30" t="s">
        <v>13</v>
      </c>
      <c r="C19" s="25">
        <f>(C17/C13)-1</f>
        <v>3.4389630973608254E-2</v>
      </c>
      <c r="D19" s="7">
        <f t="shared" ref="D19:N19" si="37">(D17/D13)-1</f>
        <v>2.9259630241692314E-2</v>
      </c>
      <c r="E19" s="8">
        <f t="shared" si="37"/>
        <v>-4.6215004761920087E-2</v>
      </c>
      <c r="F19" s="8">
        <f t="shared" si="37"/>
        <v>7.3833663752069567E-2</v>
      </c>
      <c r="G19" s="8">
        <f t="shared" si="37"/>
        <v>7.7660112610304477E-2</v>
      </c>
      <c r="H19" s="8">
        <f t="shared" si="37"/>
        <v>-4.2601207501162031E-2</v>
      </c>
      <c r="I19" s="8">
        <f t="shared" si="37"/>
        <v>-1.9354838709677247E-2</v>
      </c>
      <c r="J19" s="8">
        <f t="shared" si="37"/>
        <v>3.8175235048337086E-2</v>
      </c>
      <c r="K19" s="8">
        <f t="shared" si="37"/>
        <v>-1.0385523210071357E-3</v>
      </c>
      <c r="L19" s="8">
        <f t="shared" si="37"/>
        <v>3.7795252203485452E-2</v>
      </c>
      <c r="M19" s="8">
        <f t="shared" si="37"/>
        <v>2.883928996335583E-2</v>
      </c>
      <c r="N19" s="8">
        <f t="shared" si="37"/>
        <v>-5.4051367139292039E-2</v>
      </c>
      <c r="O19" s="14"/>
    </row>
    <row r="20" spans="2:17" ht="19.5" thickBot="1" x14ac:dyDescent="0.45">
      <c r="B20" s="31" t="s">
        <v>14</v>
      </c>
      <c r="C20" s="3">
        <f>(C18/C14)-1</f>
        <v>3.4389630973608254E-2</v>
      </c>
      <c r="D20" s="15">
        <f t="shared" ref="D20:N20" si="38">(D18/D14)-1</f>
        <v>3.1702472773014634E-2</v>
      </c>
      <c r="E20" s="16">
        <f t="shared" si="38"/>
        <v>5.4132956946972843E-3</v>
      </c>
      <c r="F20" s="16">
        <f t="shared" si="38"/>
        <v>2.311659426133561E-2</v>
      </c>
      <c r="G20" s="16">
        <f t="shared" si="38"/>
        <v>3.3880975171786565E-2</v>
      </c>
      <c r="H20" s="16">
        <f t="shared" si="38"/>
        <v>2.0506370822462205E-2</v>
      </c>
      <c r="I20" s="16">
        <f t="shared" si="38"/>
        <v>1.4514353784628842E-2</v>
      </c>
      <c r="J20" s="16">
        <f t="shared" si="38"/>
        <v>1.7380728864087258E-2</v>
      </c>
      <c r="K20" s="16">
        <f t="shared" si="38"/>
        <v>1.529422879133846E-2</v>
      </c>
      <c r="L20" s="16">
        <f t="shared" si="38"/>
        <v>1.7265533238940645E-2</v>
      </c>
      <c r="M20" s="16">
        <f t="shared" si="38"/>
        <v>1.814283700185193E-2</v>
      </c>
      <c r="N20" s="16">
        <f t="shared" si="38"/>
        <v>1.232252820492552E-2</v>
      </c>
      <c r="O20" s="17"/>
    </row>
    <row r="21" spans="2:17" x14ac:dyDescent="0.4">
      <c r="B21" s="28" t="s">
        <v>24</v>
      </c>
      <c r="C21" s="26">
        <v>2419.7699999999995</v>
      </c>
      <c r="D21" s="18">
        <v>2397.3199999999997</v>
      </c>
      <c r="E21" s="10">
        <v>2775.95</v>
      </c>
      <c r="F21" s="11">
        <v>2989.57</v>
      </c>
      <c r="G21" s="11">
        <v>2808.3799999999997</v>
      </c>
      <c r="H21" s="11">
        <v>2944.17</v>
      </c>
      <c r="I21" s="12">
        <v>3073.26</v>
      </c>
      <c r="J21" s="12">
        <v>2909.3700000000008</v>
      </c>
      <c r="K21" s="12">
        <v>2959.3500000000004</v>
      </c>
      <c r="L21" s="12">
        <v>2493.2499999999995</v>
      </c>
      <c r="M21" s="12">
        <v>2340.67</v>
      </c>
      <c r="N21" s="12">
        <v>2894.1300000000006</v>
      </c>
      <c r="O21" s="13">
        <f>SUM(C21:N21)</f>
        <v>33005.189999999995</v>
      </c>
    </row>
    <row r="22" spans="2:17" x14ac:dyDescent="0.4">
      <c r="B22" s="29" t="s">
        <v>0</v>
      </c>
      <c r="C22" s="24">
        <f>C21</f>
        <v>2419.7699999999995</v>
      </c>
      <c r="D22" s="5">
        <f>C22+D21</f>
        <v>4817.0899999999992</v>
      </c>
      <c r="E22" s="6">
        <f t="shared" ref="E22" si="39">D22+E21</f>
        <v>7593.0399999999991</v>
      </c>
      <c r="F22" s="6">
        <f t="shared" ref="F22" si="40">E22+F21</f>
        <v>10582.609999999999</v>
      </c>
      <c r="G22" s="6">
        <f t="shared" ref="G22" si="41">F22+G21</f>
        <v>13390.989999999998</v>
      </c>
      <c r="H22" s="6">
        <f t="shared" ref="H22" si="42">G22+H21</f>
        <v>16335.159999999998</v>
      </c>
      <c r="I22" s="6">
        <f>H22+I21</f>
        <v>19408.419999999998</v>
      </c>
      <c r="J22" s="6">
        <f t="shared" ref="J22" si="43">I22+J21</f>
        <v>22317.79</v>
      </c>
      <c r="K22" s="6">
        <f t="shared" ref="K22" si="44">J22+K21</f>
        <v>25277.14</v>
      </c>
      <c r="L22" s="6">
        <f t="shared" ref="L22" si="45">K22+L21</f>
        <v>27770.39</v>
      </c>
      <c r="M22" s="6">
        <f t="shared" ref="M22" si="46">L22+M21</f>
        <v>30111.059999999998</v>
      </c>
      <c r="N22" s="6">
        <f t="shared" ref="N22" si="47">M22+N21</f>
        <v>33005.189999999995</v>
      </c>
      <c r="O22" s="14"/>
    </row>
    <row r="23" spans="2:17" x14ac:dyDescent="0.4">
      <c r="B23" s="30" t="s">
        <v>13</v>
      </c>
      <c r="C23" s="25">
        <f t="shared" ref="C23:H24" si="48">(C21/C17)-1</f>
        <v>-0.18689704533311846</v>
      </c>
      <c r="D23" s="7">
        <f t="shared" si="48"/>
        <v>-0.26403202583679486</v>
      </c>
      <c r="E23" s="8">
        <f t="shared" si="48"/>
        <v>-5.3968394614066217E-2</v>
      </c>
      <c r="F23" s="8">
        <f t="shared" si="48"/>
        <v>-0.12530172653408733</v>
      </c>
      <c r="G23" s="8">
        <f t="shared" si="48"/>
        <v>-0.13839630861364416</v>
      </c>
      <c r="H23" s="8">
        <f t="shared" si="48"/>
        <v>-5.3218036698545856E-2</v>
      </c>
      <c r="I23" s="8">
        <f t="shared" ref="I23:N24" si="49">(I21/I17)-1</f>
        <v>-4.6282274081430042E-2</v>
      </c>
      <c r="J23" s="8">
        <f t="shared" si="49"/>
        <v>-6.9965859396976859E-2</v>
      </c>
      <c r="K23" s="8">
        <f t="shared" si="49"/>
        <v>-6.7686346165962918E-2</v>
      </c>
      <c r="L23" s="8">
        <f t="shared" si="49"/>
        <v>-0.108043616693975</v>
      </c>
      <c r="M23" s="8">
        <f t="shared" si="49"/>
        <v>-9.7757373914920453E-2</v>
      </c>
      <c r="N23" s="8">
        <f t="shared" si="49"/>
        <v>4.8837234586155853E-2</v>
      </c>
      <c r="O23" s="14"/>
    </row>
    <row r="24" spans="2:17" ht="19.5" thickBot="1" x14ac:dyDescent="0.45">
      <c r="B24" s="31" t="s">
        <v>14</v>
      </c>
      <c r="C24" s="3">
        <f t="shared" si="48"/>
        <v>-0.18689704533311846</v>
      </c>
      <c r="D24" s="15">
        <f t="shared" si="48"/>
        <v>-0.22720563935225757</v>
      </c>
      <c r="E24" s="16">
        <f t="shared" si="48"/>
        <v>-0.17175721149913037</v>
      </c>
      <c r="F24" s="16">
        <f t="shared" si="48"/>
        <v>-0.15914132794299485</v>
      </c>
      <c r="G24" s="16">
        <f t="shared" si="48"/>
        <v>-0.15487385263200437</v>
      </c>
      <c r="H24" s="16">
        <f t="shared" si="48"/>
        <v>-0.13819638694946157</v>
      </c>
      <c r="I24" s="16">
        <f t="shared" ref="I24:K24" si="50">(I22/I18)-1</f>
        <v>-0.12484093895392645</v>
      </c>
      <c r="J24" s="16">
        <f t="shared" si="50"/>
        <v>-0.11805727346804584</v>
      </c>
      <c r="K24" s="16">
        <f t="shared" si="50"/>
        <v>-0.11244314323375526</v>
      </c>
      <c r="L24" s="16">
        <f t="shared" si="49"/>
        <v>-0.11204992402809688</v>
      </c>
      <c r="M24" s="16">
        <f t="shared" si="49"/>
        <v>-0.11095515072780426</v>
      </c>
      <c r="N24" s="16">
        <f t="shared" si="49"/>
        <v>-9.8917314638898968E-2</v>
      </c>
      <c r="O24" s="17"/>
    </row>
    <row r="25" spans="2:17" x14ac:dyDescent="0.4">
      <c r="B25" s="28" t="s">
        <v>17</v>
      </c>
      <c r="C25" s="26">
        <v>2710.63</v>
      </c>
      <c r="D25" s="18">
        <v>2843.82</v>
      </c>
      <c r="E25" s="10">
        <v>2957.12</v>
      </c>
      <c r="F25" s="11">
        <v>3045.67</v>
      </c>
      <c r="G25" s="11">
        <v>3005.34</v>
      </c>
      <c r="H25" s="11">
        <v>2912.92</v>
      </c>
      <c r="I25" s="12">
        <v>2924.21</v>
      </c>
      <c r="J25" s="12">
        <v>2902.3</v>
      </c>
      <c r="K25" s="12">
        <v>3061.16</v>
      </c>
      <c r="L25" s="12">
        <v>2485.67</v>
      </c>
      <c r="M25" s="12">
        <v>2181.58</v>
      </c>
      <c r="N25" s="12">
        <v>2616.16</v>
      </c>
      <c r="O25" s="13">
        <f>SUM(C25:N25)</f>
        <v>33646.58</v>
      </c>
    </row>
    <row r="26" spans="2:17" x14ac:dyDescent="0.4">
      <c r="B26" s="29" t="s">
        <v>0</v>
      </c>
      <c r="C26" s="24">
        <f>C25</f>
        <v>2710.63</v>
      </c>
      <c r="D26" s="5">
        <f t="shared" ref="D26" si="51">C26+D25</f>
        <v>5554.4500000000007</v>
      </c>
      <c r="E26" s="6">
        <f t="shared" ref="E26" si="52">D26+E25</f>
        <v>8511.57</v>
      </c>
      <c r="F26" s="6">
        <f t="shared" ref="F26" si="53">E26+F25</f>
        <v>11557.24</v>
      </c>
      <c r="G26" s="6">
        <f t="shared" ref="G26" si="54">F26+G25</f>
        <v>14562.58</v>
      </c>
      <c r="H26" s="6">
        <f>G26+H25</f>
        <v>17475.5</v>
      </c>
      <c r="I26" s="6">
        <f t="shared" ref="I26" si="55">H26+I25</f>
        <v>20399.71</v>
      </c>
      <c r="J26" s="6">
        <f t="shared" ref="J26" si="56">I26+J25</f>
        <v>23302.01</v>
      </c>
      <c r="K26" s="6">
        <f>J26+K25</f>
        <v>26363.17</v>
      </c>
      <c r="L26" s="6">
        <f>K26+L25</f>
        <v>28848.839999999997</v>
      </c>
      <c r="M26" s="6">
        <f>L26+M25</f>
        <v>31030.42</v>
      </c>
      <c r="N26" s="6">
        <f>M26+N25</f>
        <v>33646.58</v>
      </c>
      <c r="O26" s="14"/>
    </row>
    <row r="27" spans="2:17" x14ac:dyDescent="0.4">
      <c r="B27" s="30" t="s">
        <v>13</v>
      </c>
      <c r="C27" s="25">
        <f>(C25/C21)-1</f>
        <v>0.12020150675477437</v>
      </c>
      <c r="D27" s="7">
        <f t="shared" ref="D27:N27" si="57">(D25/D21)-1</f>
        <v>0.18624964543740541</v>
      </c>
      <c r="E27" s="8">
        <f t="shared" si="57"/>
        <v>6.5264143806624819E-2</v>
      </c>
      <c r="F27" s="8">
        <f t="shared" si="57"/>
        <v>1.8765240486089851E-2</v>
      </c>
      <c r="G27" s="8">
        <f t="shared" si="57"/>
        <v>7.0132959214921131E-2</v>
      </c>
      <c r="H27" s="8">
        <f t="shared" si="57"/>
        <v>-1.0614196870425308E-2</v>
      </c>
      <c r="I27" s="8">
        <f t="shared" si="57"/>
        <v>-4.8498988045267977E-2</v>
      </c>
      <c r="J27" s="8">
        <f t="shared" si="57"/>
        <v>-2.4300793642612062E-3</v>
      </c>
      <c r="K27" s="8">
        <f t="shared" si="57"/>
        <v>3.4402824944666621E-2</v>
      </c>
      <c r="L27" s="8">
        <f t="shared" si="57"/>
        <v>-3.0402085631202613E-3</v>
      </c>
      <c r="M27" s="8">
        <f t="shared" si="57"/>
        <v>-6.7967718644661668E-2</v>
      </c>
      <c r="N27" s="8">
        <f t="shared" si="57"/>
        <v>-9.6046134762433177E-2</v>
      </c>
      <c r="O27" s="14"/>
    </row>
    <row r="28" spans="2:17" ht="19.5" thickBot="1" x14ac:dyDescent="0.45">
      <c r="B28" s="31" t="s">
        <v>14</v>
      </c>
      <c r="C28" s="3">
        <f>(C26/C22)-1</f>
        <v>0.12020150675477437</v>
      </c>
      <c r="D28" s="15">
        <f t="shared" ref="D28:N28" si="58">(D26/D22)-1</f>
        <v>0.15307166774961689</v>
      </c>
      <c r="E28" s="16">
        <f t="shared" si="58"/>
        <v>0.12096999357306171</v>
      </c>
      <c r="F28" s="16">
        <f t="shared" si="58"/>
        <v>9.209731814741362E-2</v>
      </c>
      <c r="G28" s="16">
        <f t="shared" si="58"/>
        <v>8.7490917400431245E-2</v>
      </c>
      <c r="H28" s="16">
        <f t="shared" si="58"/>
        <v>6.9808927491374462E-2</v>
      </c>
      <c r="I28" s="16">
        <f t="shared" si="58"/>
        <v>5.1075254966658878E-2</v>
      </c>
      <c r="J28" s="16">
        <f t="shared" si="58"/>
        <v>4.4100244692686807E-2</v>
      </c>
      <c r="K28" s="16">
        <f t="shared" si="58"/>
        <v>4.2964908213508179E-2</v>
      </c>
      <c r="L28" s="16">
        <f t="shared" si="58"/>
        <v>3.8834528431181514E-2</v>
      </c>
      <c r="M28" s="16">
        <f t="shared" si="58"/>
        <v>3.0532302748558227E-2</v>
      </c>
      <c r="N28" s="16">
        <f t="shared" si="58"/>
        <v>1.9433004324471703E-2</v>
      </c>
      <c r="O28" s="17"/>
    </row>
    <row r="29" spans="2:17" x14ac:dyDescent="0.4">
      <c r="B29" s="28" t="s">
        <v>18</v>
      </c>
      <c r="C29" s="26">
        <v>2682.12</v>
      </c>
      <c r="D29" s="18">
        <v>2883.05</v>
      </c>
      <c r="E29" s="10">
        <v>2831.91</v>
      </c>
      <c r="F29" s="11">
        <v>2900.92</v>
      </c>
      <c r="G29" s="11">
        <v>2932.17</v>
      </c>
      <c r="H29" s="11">
        <v>3017.66</v>
      </c>
      <c r="I29" s="12">
        <v>3047.61</v>
      </c>
      <c r="J29" s="12">
        <v>2823.85</v>
      </c>
      <c r="K29" s="12">
        <v>2991.11</v>
      </c>
      <c r="L29" s="12">
        <v>2493.88</v>
      </c>
      <c r="M29" s="12">
        <v>2333.92</v>
      </c>
      <c r="N29" s="12">
        <v>2755.91</v>
      </c>
      <c r="O29" s="21">
        <f>SUM(C29:N29)</f>
        <v>33694.11</v>
      </c>
    </row>
    <row r="30" spans="2:17" x14ac:dyDescent="0.4">
      <c r="B30" s="29" t="s">
        <v>0</v>
      </c>
      <c r="C30" s="24">
        <f>C29</f>
        <v>2682.12</v>
      </c>
      <c r="D30" s="5">
        <f t="shared" ref="D30" si="59">C30+D29</f>
        <v>5565.17</v>
      </c>
      <c r="E30" s="6">
        <f t="shared" ref="E30" si="60">D30+E29</f>
        <v>8397.08</v>
      </c>
      <c r="F30" s="6">
        <f t="shared" ref="F30" si="61">E30+F29</f>
        <v>11298</v>
      </c>
      <c r="G30" s="6">
        <f t="shared" ref="G30" si="62">F30+G29</f>
        <v>14230.17</v>
      </c>
      <c r="H30" s="6">
        <f t="shared" ref="H30" si="63">G30+H29</f>
        <v>17247.830000000002</v>
      </c>
      <c r="I30" s="6">
        <f>H30+I29</f>
        <v>20295.440000000002</v>
      </c>
      <c r="J30" s="6">
        <f t="shared" ref="J30" si="64">I30+J29</f>
        <v>23119.29</v>
      </c>
      <c r="K30" s="6">
        <f t="shared" ref="K30" si="65">J30+K29</f>
        <v>26110.400000000001</v>
      </c>
      <c r="L30" s="6">
        <f t="shared" ref="L30" si="66">K30+L29</f>
        <v>28604.280000000002</v>
      </c>
      <c r="M30" s="6">
        <f t="shared" ref="M30" si="67">L30+M29</f>
        <v>30938.200000000004</v>
      </c>
      <c r="N30" s="6">
        <f t="shared" ref="N30" si="68">M30+N29</f>
        <v>33694.11</v>
      </c>
      <c r="O30" s="14"/>
      <c r="Q30" s="4"/>
    </row>
    <row r="31" spans="2:17" x14ac:dyDescent="0.4">
      <c r="B31" s="30" t="s">
        <v>13</v>
      </c>
      <c r="C31" s="25">
        <f>(C29/C25)-1</f>
        <v>-1.0517850093889725E-2</v>
      </c>
      <c r="D31" s="7">
        <f t="shared" ref="D31:N31" si="69">(D29/D25)-1</f>
        <v>1.3794825270235123E-2</v>
      </c>
      <c r="E31" s="8">
        <f t="shared" si="69"/>
        <v>-4.2341873173898925E-2</v>
      </c>
      <c r="F31" s="8">
        <f t="shared" si="69"/>
        <v>-4.7526488424550317E-2</v>
      </c>
      <c r="G31" s="8">
        <f t="shared" si="69"/>
        <v>-2.4346662939966901E-2</v>
      </c>
      <c r="H31" s="8">
        <f t="shared" si="69"/>
        <v>3.5957046537494985E-2</v>
      </c>
      <c r="I31" s="8">
        <f t="shared" si="69"/>
        <v>4.2199431641366525E-2</v>
      </c>
      <c r="J31" s="8">
        <f t="shared" si="69"/>
        <v>-2.7030286324639219E-2</v>
      </c>
      <c r="K31" s="8">
        <f t="shared" si="69"/>
        <v>-2.2883482078689066E-2</v>
      </c>
      <c r="L31" s="8">
        <f t="shared" si="69"/>
        <v>3.3029324085658285E-3</v>
      </c>
      <c r="M31" s="8">
        <f t="shared" si="69"/>
        <v>6.9830123121774168E-2</v>
      </c>
      <c r="N31" s="8">
        <f t="shared" si="69"/>
        <v>5.3417986667482209E-2</v>
      </c>
      <c r="O31" s="14"/>
    </row>
    <row r="32" spans="2:17" ht="19.5" thickBot="1" x14ac:dyDescent="0.45">
      <c r="B32" s="31" t="s">
        <v>14</v>
      </c>
      <c r="C32" s="3">
        <f>(C30/C26)-1</f>
        <v>-1.0517850093889725E-2</v>
      </c>
      <c r="D32" s="15">
        <f t="shared" ref="D32:N32" si="70">(D30/D26)-1</f>
        <v>1.9299840668292045E-3</v>
      </c>
      <c r="E32" s="16">
        <f t="shared" si="70"/>
        <v>-1.3451102440560248E-2</v>
      </c>
      <c r="F32" s="16">
        <f t="shared" si="70"/>
        <v>-2.2430961025296625E-2</v>
      </c>
      <c r="G32" s="16">
        <f t="shared" si="70"/>
        <v>-2.2826312370472834E-2</v>
      </c>
      <c r="H32" s="16">
        <f t="shared" si="70"/>
        <v>-1.3027953420502891E-2</v>
      </c>
      <c r="I32" s="16">
        <f t="shared" si="70"/>
        <v>-5.1113471711116132E-3</v>
      </c>
      <c r="J32" s="16">
        <f t="shared" si="70"/>
        <v>-7.8413836402952963E-3</v>
      </c>
      <c r="K32" s="16">
        <f t="shared" si="70"/>
        <v>-9.5879971945709297E-3</v>
      </c>
      <c r="L32" s="16">
        <f t="shared" si="70"/>
        <v>-8.4772905946995936E-3</v>
      </c>
      <c r="M32" s="16">
        <f t="shared" si="70"/>
        <v>-2.9719223909955295E-3</v>
      </c>
      <c r="N32" s="16">
        <f t="shared" si="70"/>
        <v>1.4126249978452243E-3</v>
      </c>
      <c r="O32" s="17"/>
    </row>
    <row r="33" spans="2:15" x14ac:dyDescent="0.4">
      <c r="B33" s="28" t="s">
        <v>19</v>
      </c>
      <c r="C33" s="26">
        <v>2604.09</v>
      </c>
      <c r="D33" s="18">
        <v>2953.7999999999997</v>
      </c>
      <c r="E33" s="10">
        <v>2925.5800000000004</v>
      </c>
      <c r="F33" s="11">
        <v>2955.5099999999998</v>
      </c>
      <c r="G33" s="11">
        <v>2956.21</v>
      </c>
      <c r="H33" s="11">
        <v>2904.81</v>
      </c>
      <c r="I33" s="12">
        <v>2916.5600000000004</v>
      </c>
      <c r="J33" s="12">
        <v>2779.24</v>
      </c>
      <c r="K33" s="12">
        <v>2955.84</v>
      </c>
      <c r="L33" s="12">
        <v>2562.1900000000005</v>
      </c>
      <c r="M33" s="12">
        <v>2407.3799999999992</v>
      </c>
      <c r="N33" s="12">
        <v>2549.83</v>
      </c>
      <c r="O33" s="13">
        <f>SUM(C33:N33)</f>
        <v>33471.040000000001</v>
      </c>
    </row>
    <row r="34" spans="2:15" x14ac:dyDescent="0.4">
      <c r="B34" s="29" t="s">
        <v>0</v>
      </c>
      <c r="C34" s="24">
        <f>C33</f>
        <v>2604.09</v>
      </c>
      <c r="D34" s="5">
        <f t="shared" ref="D34:H34" si="71">C34+D33</f>
        <v>5557.8899999999994</v>
      </c>
      <c r="E34" s="6">
        <f t="shared" si="71"/>
        <v>8483.4699999999993</v>
      </c>
      <c r="F34" s="6">
        <f t="shared" si="71"/>
        <v>11438.98</v>
      </c>
      <c r="G34" s="6">
        <f t="shared" si="71"/>
        <v>14395.189999999999</v>
      </c>
      <c r="H34" s="6">
        <f t="shared" si="71"/>
        <v>17300</v>
      </c>
      <c r="I34" s="6">
        <f>H34+I33</f>
        <v>20216.560000000001</v>
      </c>
      <c r="J34" s="6">
        <f t="shared" ref="J34" si="72">I34+J33</f>
        <v>22995.800000000003</v>
      </c>
      <c r="K34" s="6">
        <f t="shared" ref="K34" si="73">J34+K33</f>
        <v>25951.640000000003</v>
      </c>
      <c r="L34" s="6">
        <f t="shared" ref="L34" si="74">K34+L33</f>
        <v>28513.83</v>
      </c>
      <c r="M34" s="6">
        <f t="shared" ref="M34:N34" si="75">L34+M33</f>
        <v>30921.21</v>
      </c>
      <c r="N34" s="6">
        <f t="shared" si="75"/>
        <v>33471.040000000001</v>
      </c>
      <c r="O34" s="14"/>
    </row>
    <row r="35" spans="2:15" x14ac:dyDescent="0.4">
      <c r="B35" s="30" t="s">
        <v>13</v>
      </c>
      <c r="C35" s="25">
        <f t="shared" ref="C35:H36" si="76">(C33/C29)-1</f>
        <v>-2.9092658046619757E-2</v>
      </c>
      <c r="D35" s="7">
        <f t="shared" si="76"/>
        <v>2.4539983697819956E-2</v>
      </c>
      <c r="E35" s="8">
        <f t="shared" si="76"/>
        <v>3.3076616135399917E-2</v>
      </c>
      <c r="F35" s="8">
        <f t="shared" si="76"/>
        <v>1.8818168029452575E-2</v>
      </c>
      <c r="G35" s="8">
        <f t="shared" si="76"/>
        <v>8.1987060777513054E-3</v>
      </c>
      <c r="H35" s="8">
        <f t="shared" si="76"/>
        <v>-3.739652578487962E-2</v>
      </c>
      <c r="I35" s="8">
        <f t="shared" ref="I35:K35" si="77">(I33/I29)-1</f>
        <v>-4.3000908908948254E-2</v>
      </c>
      <c r="J35" s="8">
        <f t="shared" si="77"/>
        <v>-1.5797581316288056E-2</v>
      </c>
      <c r="K35" s="8">
        <f t="shared" si="77"/>
        <v>-1.1791609135070269E-2</v>
      </c>
      <c r="L35" s="8">
        <f t="shared" ref="L35" si="78">(L33/L29)-1</f>
        <v>2.739105329847491E-2</v>
      </c>
      <c r="M35" s="8">
        <f t="shared" ref="M35:N35" si="79">(M33/M29)-1</f>
        <v>3.1474943442791226E-2</v>
      </c>
      <c r="N35" s="8">
        <f t="shared" si="79"/>
        <v>-7.4777478219535398E-2</v>
      </c>
      <c r="O35" s="14"/>
    </row>
    <row r="36" spans="2:15" ht="19.5" thickBot="1" x14ac:dyDescent="0.45">
      <c r="B36" s="31" t="s">
        <v>14</v>
      </c>
      <c r="C36" s="3">
        <f t="shared" si="76"/>
        <v>-2.9092658046619757E-2</v>
      </c>
      <c r="D36" s="15">
        <f t="shared" si="76"/>
        <v>-1.3081361395969049E-3</v>
      </c>
      <c r="E36" s="16">
        <f t="shared" si="76"/>
        <v>1.0288100149099311E-2</v>
      </c>
      <c r="F36" s="16">
        <f t="shared" si="76"/>
        <v>1.2478314745972607E-2</v>
      </c>
      <c r="G36" s="16">
        <f t="shared" si="76"/>
        <v>1.1596488306183206E-2</v>
      </c>
      <c r="H36" s="16">
        <f t="shared" si="76"/>
        <v>3.0247283281432669E-3</v>
      </c>
      <c r="I36" s="16">
        <f t="shared" ref="I36:K36" si="80">(I34/I30)-1</f>
        <v>-3.8865873319327005E-3</v>
      </c>
      <c r="J36" s="16">
        <f t="shared" si="80"/>
        <v>-5.3414270074901848E-3</v>
      </c>
      <c r="K36" s="16">
        <f t="shared" si="80"/>
        <v>-6.0803358048899803E-3</v>
      </c>
      <c r="L36" s="16">
        <f t="shared" ref="L36" si="81">(L34/L30)-1</f>
        <v>-3.1621142010915815E-3</v>
      </c>
      <c r="M36" s="16">
        <f t="shared" ref="M36:N36" si="82">(M34/M30)-1</f>
        <v>-5.4915929174947919E-4</v>
      </c>
      <c r="N36" s="16">
        <f t="shared" si="82"/>
        <v>-6.6204449382992747E-3</v>
      </c>
      <c r="O36" s="17"/>
    </row>
    <row r="37" spans="2:15" x14ac:dyDescent="0.4">
      <c r="B37" s="28" t="s">
        <v>29</v>
      </c>
      <c r="C37" s="26">
        <v>2723.76</v>
      </c>
      <c r="D37" s="18">
        <v>2824.7799999999997</v>
      </c>
      <c r="E37" s="10">
        <v>2829.3100000000004</v>
      </c>
      <c r="F37" s="11">
        <v>3045.7799999999997</v>
      </c>
      <c r="G37" s="11">
        <v>2765.85</v>
      </c>
      <c r="H37" s="11">
        <v>2788.01</v>
      </c>
      <c r="I37" s="12">
        <v>2977.3999999999996</v>
      </c>
      <c r="J37" s="12">
        <v>2866.2</v>
      </c>
      <c r="K37" s="12">
        <v>2829.0600000000004</v>
      </c>
      <c r="L37" s="12">
        <v>2431.56</v>
      </c>
      <c r="M37" s="12">
        <v>2229.39</v>
      </c>
      <c r="N37" s="12">
        <v>2638.12</v>
      </c>
      <c r="O37" s="13">
        <f>SUM(C37:N37)</f>
        <v>32949.22</v>
      </c>
    </row>
    <row r="38" spans="2:15" x14ac:dyDescent="0.4">
      <c r="B38" s="29" t="s">
        <v>0</v>
      </c>
      <c r="C38" s="24">
        <f>C37</f>
        <v>2723.76</v>
      </c>
      <c r="D38" s="5">
        <f t="shared" ref="D38" si="83">C38+D37</f>
        <v>5548.54</v>
      </c>
      <c r="E38" s="6">
        <f t="shared" ref="E38" si="84">D38+E37</f>
        <v>8377.85</v>
      </c>
      <c r="F38" s="6">
        <f t="shared" ref="F38" si="85">E38+F37</f>
        <v>11423.630000000001</v>
      </c>
      <c r="G38" s="6">
        <f t="shared" ref="G38" si="86">F38+G37</f>
        <v>14189.480000000001</v>
      </c>
      <c r="H38" s="6">
        <f t="shared" ref="H38" si="87">G38+H37</f>
        <v>16977.490000000002</v>
      </c>
      <c r="I38" s="6">
        <f>H38+I37</f>
        <v>19954.89</v>
      </c>
      <c r="J38" s="6">
        <f t="shared" ref="J38" si="88">I38+J37</f>
        <v>22821.09</v>
      </c>
      <c r="K38" s="6">
        <f t="shared" ref="K38" si="89">J38+K37</f>
        <v>25650.15</v>
      </c>
      <c r="L38" s="6">
        <f t="shared" ref="L38" si="90">K38+L37</f>
        <v>28081.710000000003</v>
      </c>
      <c r="M38" s="6">
        <f t="shared" ref="M38" si="91">L38+M37</f>
        <v>30311.100000000002</v>
      </c>
      <c r="N38" s="6">
        <f t="shared" ref="N38" si="92">M38+N37</f>
        <v>32949.22</v>
      </c>
      <c r="O38" s="14"/>
    </row>
    <row r="39" spans="2:15" x14ac:dyDescent="0.4">
      <c r="B39" s="30" t="s">
        <v>13</v>
      </c>
      <c r="C39" s="25">
        <f t="shared" ref="C39:N40" si="93">(C37/C33)-1</f>
        <v>4.5954632904392723E-2</v>
      </c>
      <c r="D39" s="7">
        <f t="shared" si="93"/>
        <v>-4.3679328322838384E-2</v>
      </c>
      <c r="E39" s="8">
        <f t="shared" si="93"/>
        <v>-3.2906295503797534E-2</v>
      </c>
      <c r="F39" s="8">
        <f t="shared" si="93"/>
        <v>3.0542951977831301E-2</v>
      </c>
      <c r="G39" s="8">
        <f t="shared" si="93"/>
        <v>-6.4393260289356991E-2</v>
      </c>
      <c r="H39" s="8">
        <f t="shared" si="93"/>
        <v>-4.0209170307180075E-2</v>
      </c>
      <c r="I39" s="8">
        <f t="shared" si="93"/>
        <v>2.0860191458430322E-2</v>
      </c>
      <c r="J39" s="8">
        <f t="shared" si="93"/>
        <v>3.1289129402282567E-2</v>
      </c>
      <c r="K39" s="8">
        <f t="shared" si="93"/>
        <v>-4.2891360831438741E-2</v>
      </c>
      <c r="L39" s="8">
        <f t="shared" si="93"/>
        <v>-5.0983728763284719E-2</v>
      </c>
      <c r="M39" s="8">
        <f t="shared" si="93"/>
        <v>-7.3935149415546908E-2</v>
      </c>
      <c r="N39" s="8">
        <f t="shared" si="93"/>
        <v>3.4625837800951409E-2</v>
      </c>
      <c r="O39" s="14"/>
    </row>
    <row r="40" spans="2:15" ht="19.5" thickBot="1" x14ac:dyDescent="0.45">
      <c r="B40" s="31" t="s">
        <v>14</v>
      </c>
      <c r="C40" s="3">
        <f t="shared" ref="C40:K40" si="94">(C38/C34)-1</f>
        <v>4.5954632904392723E-2</v>
      </c>
      <c r="D40" s="15">
        <f t="shared" si="94"/>
        <v>-1.6822931004391029E-3</v>
      </c>
      <c r="E40" s="16">
        <f t="shared" si="94"/>
        <v>-1.2450094124220268E-2</v>
      </c>
      <c r="F40" s="16">
        <f t="shared" si="94"/>
        <v>-1.341902861968336E-3</v>
      </c>
      <c r="G40" s="16">
        <f t="shared" si="94"/>
        <v>-1.4290189987071877E-2</v>
      </c>
      <c r="H40" s="16">
        <f t="shared" si="94"/>
        <v>-1.8642196531791777E-2</v>
      </c>
      <c r="I40" s="16">
        <f t="shared" si="94"/>
        <v>-1.2943349412560923E-2</v>
      </c>
      <c r="J40" s="16">
        <f t="shared" si="94"/>
        <v>-7.5974743213979012E-3</v>
      </c>
      <c r="K40" s="16">
        <f t="shared" si="94"/>
        <v>-1.1617377553017949E-2</v>
      </c>
      <c r="L40" s="16">
        <f t="shared" si="93"/>
        <v>-1.5154751220723406E-2</v>
      </c>
      <c r="M40" s="16">
        <f t="shared" si="93"/>
        <v>-1.9731116602487275E-2</v>
      </c>
      <c r="N40" s="16">
        <f t="shared" si="93"/>
        <v>-1.5590193791408913E-2</v>
      </c>
      <c r="O40" s="17"/>
    </row>
  </sheetData>
  <mergeCells count="2">
    <mergeCell ref="M3:O3"/>
    <mergeCell ref="B2:O2"/>
  </mergeCells>
  <phoneticPr fontId="2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ごみ総排出量</vt:lpstr>
      <vt:lpstr>ごみ総排出量(資源を除く)</vt:lpstr>
      <vt:lpstr>家庭系(資源を除く)</vt:lpstr>
      <vt:lpstr>事業系</vt:lpstr>
    </vt:vector>
  </TitlesOfParts>
  <Company>和歌山市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2024-08-23T04:00:01Z</cp:lastPrinted>
  <dcterms:created xsi:type="dcterms:W3CDTF">2017-07-25T10:55:47Z</dcterms:created>
  <dcterms:modified xsi:type="dcterms:W3CDTF">2025-08-01T00:47:03Z</dcterms:modified>
</cp:coreProperties>
</file>